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EDOMEX\Desktop\CARO 2020\CUARTO TRIMESTRE\"/>
    </mc:Choice>
  </mc:AlternateContent>
  <xr:revisionPtr revIDLastSave="0" documentId="8_{E697E023-0677-4105-B125-AD895420CDBF}" xr6:coauthVersionLast="45" xr6:coauthVersionMax="45" xr10:uidLastSave="{00000000-0000-0000-0000-000000000000}"/>
  <bookViews>
    <workbookView xWindow="-120" yWindow="-120" windowWidth="21840" windowHeight="13140" firstSheet="3" activeTab="8" xr2:uid="{DE2C4B21-5271-469E-A830-FB255676E2C1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c)" sheetId="9" r:id="rId8"/>
    <sheet name="Formato 6d)" sheetId="10" r:id="rId9"/>
    <sheet name="Hoja1" sheetId="1" r:id="rId10"/>
  </sheets>
  <externalReferences>
    <externalReference r:id="rId11"/>
  </externalReferences>
  <definedNames>
    <definedName name="_xlnm.Print_Area" localSheetId="0">'FORMATO 1'!$B$2:$H$132</definedName>
    <definedName name="_xlnm.Print_Area" localSheetId="1">'FORMATO 2'!$B$2:$J$52</definedName>
    <definedName name="_xlnm.Print_Area" localSheetId="2">'FORMATO 3'!$B$2:$L$34</definedName>
    <definedName name="_xlnm.Print_Area" localSheetId="3">'FORMATO 4'!$B$2:$G$95</definedName>
    <definedName name="_xlnm.Print_Area" localSheetId="4">'FORMATO 5'!$B$2:$J$95</definedName>
    <definedName name="_xlnm.Print_Area" localSheetId="5">'FORMATO 6 a)'!$B$3:$I$179</definedName>
    <definedName name="_xlnm.Print_Area" localSheetId="6">'FORMATO 6 b)'!$B$3:$I$46</definedName>
    <definedName name="_xlnm.Print_Area" localSheetId="7">'FORMATO 6c)'!$B$3:$J$99</definedName>
    <definedName name="_xlnm.Print_Area" localSheetId="8">'Formato 6d)'!$B$3:$J$51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0" l="1"/>
  <c r="J32" i="10" s="1"/>
  <c r="G31" i="10"/>
  <c r="J31" i="10" s="1"/>
  <c r="G30" i="10"/>
  <c r="J30" i="10" s="1"/>
  <c r="I29" i="10"/>
  <c r="H29" i="10"/>
  <c r="F29" i="10"/>
  <c r="E29" i="10"/>
  <c r="G29" i="10" s="1"/>
  <c r="J29" i="10" s="1"/>
  <c r="G28" i="10"/>
  <c r="J28" i="10" s="1"/>
  <c r="G27" i="10"/>
  <c r="J27" i="10" s="1"/>
  <c r="G26" i="10"/>
  <c r="J26" i="10" s="1"/>
  <c r="I25" i="10"/>
  <c r="H25" i="10"/>
  <c r="F25" i="10"/>
  <c r="E25" i="10"/>
  <c r="G25" i="10" s="1"/>
  <c r="J25" i="10" s="1"/>
  <c r="G24" i="10"/>
  <c r="J24" i="10" s="1"/>
  <c r="G23" i="10"/>
  <c r="J23" i="10" s="1"/>
  <c r="I22" i="10"/>
  <c r="H22" i="10"/>
  <c r="F22" i="10"/>
  <c r="E22" i="10"/>
  <c r="G22" i="10" s="1"/>
  <c r="J22" i="10" s="1"/>
  <c r="G21" i="10"/>
  <c r="J21" i="10" s="1"/>
  <c r="G20" i="10"/>
  <c r="J20" i="10" s="1"/>
  <c r="G19" i="10"/>
  <c r="J19" i="10" s="1"/>
  <c r="G18" i="10"/>
  <c r="J18" i="10" s="1"/>
  <c r="I17" i="10"/>
  <c r="H17" i="10"/>
  <c r="F17" i="10"/>
  <c r="E17" i="10"/>
  <c r="G17" i="10" s="1"/>
  <c r="J17" i="10" s="1"/>
  <c r="G16" i="10"/>
  <c r="J16" i="10" s="1"/>
  <c r="G15" i="10"/>
  <c r="J15" i="10" s="1"/>
  <c r="G14" i="10"/>
  <c r="J14" i="10" s="1"/>
  <c r="I13" i="10"/>
  <c r="I10" i="10" s="1"/>
  <c r="I33" i="10" s="1"/>
  <c r="H13" i="10"/>
  <c r="F13" i="10"/>
  <c r="E13" i="10"/>
  <c r="E10" i="10" s="1"/>
  <c r="G12" i="10"/>
  <c r="J12" i="10" s="1"/>
  <c r="G11" i="10"/>
  <c r="J11" i="10" s="1"/>
  <c r="F11" i="10"/>
  <c r="H10" i="10"/>
  <c r="H33" i="10" s="1"/>
  <c r="F10" i="10"/>
  <c r="F33" i="10" s="1"/>
  <c r="G10" i="10" l="1"/>
  <c r="J10" i="10" s="1"/>
  <c r="E33" i="10"/>
  <c r="G33" i="10" s="1"/>
  <c r="J33" i="10" s="1"/>
  <c r="G13" i="10"/>
  <c r="J13" i="10" s="1"/>
  <c r="G83" i="9" l="1"/>
  <c r="J83" i="9" s="1"/>
  <c r="G82" i="9"/>
  <c r="J82" i="9" s="1"/>
  <c r="G81" i="9"/>
  <c r="J81" i="9" s="1"/>
  <c r="G80" i="9"/>
  <c r="J80" i="9" s="1"/>
  <c r="I79" i="9"/>
  <c r="H79" i="9"/>
  <c r="F79" i="9"/>
  <c r="E79" i="9"/>
  <c r="G79" i="9" s="1"/>
  <c r="J79" i="9" s="1"/>
  <c r="G77" i="9"/>
  <c r="J77" i="9" s="1"/>
  <c r="G76" i="9"/>
  <c r="J76" i="9" s="1"/>
  <c r="G75" i="9"/>
  <c r="J75" i="9" s="1"/>
  <c r="G74" i="9"/>
  <c r="J74" i="9" s="1"/>
  <c r="G73" i="9"/>
  <c r="J73" i="9" s="1"/>
  <c r="G72" i="9"/>
  <c r="J72" i="9" s="1"/>
  <c r="G71" i="9"/>
  <c r="J71" i="9" s="1"/>
  <c r="G70" i="9"/>
  <c r="J70" i="9" s="1"/>
  <c r="G69" i="9"/>
  <c r="J69" i="9" s="1"/>
  <c r="I68" i="9"/>
  <c r="H68" i="9"/>
  <c r="F68" i="9"/>
  <c r="E68" i="9"/>
  <c r="G68" i="9" s="1"/>
  <c r="J68" i="9" s="1"/>
  <c r="G66" i="9"/>
  <c r="J66" i="9" s="1"/>
  <c r="G65" i="9"/>
  <c r="J65" i="9" s="1"/>
  <c r="G64" i="9"/>
  <c r="J64" i="9" s="1"/>
  <c r="G63" i="9"/>
  <c r="J63" i="9" s="1"/>
  <c r="G62" i="9"/>
  <c r="J62" i="9" s="1"/>
  <c r="G61" i="9"/>
  <c r="J61" i="9" s="1"/>
  <c r="G60" i="9"/>
  <c r="J60" i="9" s="1"/>
  <c r="I59" i="9"/>
  <c r="H59" i="9"/>
  <c r="F59" i="9"/>
  <c r="E59" i="9"/>
  <c r="G59" i="9" s="1"/>
  <c r="J59" i="9" s="1"/>
  <c r="G57" i="9"/>
  <c r="J57" i="9" s="1"/>
  <c r="G56" i="9"/>
  <c r="J56" i="9" s="1"/>
  <c r="G55" i="9"/>
  <c r="J55" i="9" s="1"/>
  <c r="G54" i="9"/>
  <c r="J54" i="9" s="1"/>
  <c r="G53" i="9"/>
  <c r="J53" i="9" s="1"/>
  <c r="G52" i="9"/>
  <c r="J52" i="9" s="1"/>
  <c r="G51" i="9"/>
  <c r="J51" i="9" s="1"/>
  <c r="G50" i="9"/>
  <c r="J50" i="9" s="1"/>
  <c r="I49" i="9"/>
  <c r="H49" i="9"/>
  <c r="F49" i="9"/>
  <c r="E49" i="9"/>
  <c r="G49" i="9" s="1"/>
  <c r="J49" i="9" s="1"/>
  <c r="I48" i="9"/>
  <c r="H48" i="9"/>
  <c r="F48" i="9"/>
  <c r="E48" i="9"/>
  <c r="G48" i="9" s="1"/>
  <c r="J48" i="9" s="1"/>
  <c r="G46" i="9"/>
  <c r="J46" i="9" s="1"/>
  <c r="G45" i="9"/>
  <c r="J45" i="9" s="1"/>
  <c r="G44" i="9"/>
  <c r="J44" i="9" s="1"/>
  <c r="G43" i="9"/>
  <c r="J43" i="9" s="1"/>
  <c r="I42" i="9"/>
  <c r="H42" i="9"/>
  <c r="F42" i="9"/>
  <c r="E42" i="9"/>
  <c r="G42" i="9" s="1"/>
  <c r="J42" i="9" s="1"/>
  <c r="G40" i="9"/>
  <c r="J40" i="9" s="1"/>
  <c r="G39" i="9"/>
  <c r="J39" i="9" s="1"/>
  <c r="G38" i="9"/>
  <c r="J38" i="9" s="1"/>
  <c r="G37" i="9"/>
  <c r="J37" i="9" s="1"/>
  <c r="G36" i="9"/>
  <c r="J36" i="9" s="1"/>
  <c r="G35" i="9"/>
  <c r="J35" i="9" s="1"/>
  <c r="G34" i="9"/>
  <c r="J34" i="9" s="1"/>
  <c r="G33" i="9"/>
  <c r="J33" i="9" s="1"/>
  <c r="G32" i="9"/>
  <c r="J32" i="9" s="1"/>
  <c r="I31" i="9"/>
  <c r="I11" i="9" s="1"/>
  <c r="I85" i="9" s="1"/>
  <c r="H31" i="9"/>
  <c r="F31" i="9"/>
  <c r="E31" i="9"/>
  <c r="E11" i="9" s="1"/>
  <c r="G29" i="9"/>
  <c r="J29" i="9" s="1"/>
  <c r="G28" i="9"/>
  <c r="J28" i="9" s="1"/>
  <c r="G27" i="9"/>
  <c r="J27" i="9" s="1"/>
  <c r="F27" i="9"/>
  <c r="J26" i="9"/>
  <c r="G26" i="9"/>
  <c r="J25" i="9"/>
  <c r="G25" i="9"/>
  <c r="J24" i="9"/>
  <c r="G24" i="9"/>
  <c r="J23" i="9"/>
  <c r="G23" i="9"/>
  <c r="I22" i="9"/>
  <c r="H22" i="9"/>
  <c r="F22" i="9"/>
  <c r="E22" i="9"/>
  <c r="G22" i="9" s="1"/>
  <c r="J22" i="9" s="1"/>
  <c r="J20" i="9"/>
  <c r="G20" i="9"/>
  <c r="J19" i="9"/>
  <c r="G19" i="9"/>
  <c r="J18" i="9"/>
  <c r="G18" i="9"/>
  <c r="J17" i="9"/>
  <c r="G17" i="9"/>
  <c r="J16" i="9"/>
  <c r="G16" i="9"/>
  <c r="J15" i="9"/>
  <c r="G15" i="9"/>
  <c r="J14" i="9"/>
  <c r="G14" i="9"/>
  <c r="J13" i="9"/>
  <c r="G13" i="9"/>
  <c r="I12" i="9"/>
  <c r="H12" i="9"/>
  <c r="F12" i="9"/>
  <c r="E12" i="9"/>
  <c r="G12" i="9" s="1"/>
  <c r="J12" i="9" s="1"/>
  <c r="H11" i="9"/>
  <c r="H85" i="9" s="1"/>
  <c r="F11" i="9"/>
  <c r="F85" i="9" s="1"/>
  <c r="G11" i="9" l="1"/>
  <c r="J11" i="9" s="1"/>
  <c r="E85" i="9"/>
  <c r="G85" i="9" s="1"/>
  <c r="J85" i="9" s="1"/>
  <c r="G31" i="9"/>
  <c r="J31" i="9" s="1"/>
  <c r="F24" i="8" l="1"/>
  <c r="I24" i="8" s="1"/>
  <c r="H22" i="8"/>
  <c r="H33" i="8" s="1"/>
  <c r="G22" i="8"/>
  <c r="E22" i="8"/>
  <c r="D22" i="8"/>
  <c r="D33" i="8" s="1"/>
  <c r="F13" i="8"/>
  <c r="I13" i="8" s="1"/>
  <c r="E13" i="8"/>
  <c r="H11" i="8"/>
  <c r="G11" i="8"/>
  <c r="G33" i="8" s="1"/>
  <c r="E11" i="8"/>
  <c r="E33" i="8" s="1"/>
  <c r="D11" i="8"/>
  <c r="F33" i="8" l="1"/>
  <c r="I33" i="8" s="1"/>
  <c r="F22" i="8"/>
  <c r="I22" i="8" s="1"/>
  <c r="F11" i="8"/>
  <c r="I11" i="8" s="1"/>
  <c r="O163" i="7" l="1"/>
  <c r="N163" i="7"/>
  <c r="M163" i="7"/>
  <c r="L163" i="7"/>
  <c r="K163" i="7"/>
  <c r="I163" i="7"/>
  <c r="F163" i="7"/>
  <c r="O162" i="7"/>
  <c r="N162" i="7"/>
  <c r="M162" i="7"/>
  <c r="L162" i="7"/>
  <c r="K162" i="7"/>
  <c r="F162" i="7"/>
  <c r="I162" i="7" s="1"/>
  <c r="O161" i="7"/>
  <c r="N161" i="7"/>
  <c r="M161" i="7"/>
  <c r="L161" i="7"/>
  <c r="K161" i="7"/>
  <c r="I161" i="7"/>
  <c r="F161" i="7"/>
  <c r="O160" i="7"/>
  <c r="N160" i="7"/>
  <c r="M160" i="7"/>
  <c r="L160" i="7"/>
  <c r="K160" i="7"/>
  <c r="F160" i="7"/>
  <c r="I160" i="7" s="1"/>
  <c r="O159" i="7"/>
  <c r="N159" i="7"/>
  <c r="M159" i="7"/>
  <c r="L159" i="7"/>
  <c r="K159" i="7"/>
  <c r="I159" i="7"/>
  <c r="F159" i="7"/>
  <c r="O158" i="7"/>
  <c r="N158" i="7"/>
  <c r="M158" i="7"/>
  <c r="L158" i="7"/>
  <c r="K158" i="7"/>
  <c r="F158" i="7"/>
  <c r="I158" i="7" s="1"/>
  <c r="O157" i="7"/>
  <c r="N157" i="7"/>
  <c r="M157" i="7"/>
  <c r="L157" i="7"/>
  <c r="K157" i="7"/>
  <c r="I157" i="7"/>
  <c r="F157" i="7"/>
  <c r="O156" i="7"/>
  <c r="N156" i="7"/>
  <c r="M156" i="7"/>
  <c r="L156" i="7"/>
  <c r="K156" i="7"/>
  <c r="F156" i="7"/>
  <c r="I156" i="7" s="1"/>
  <c r="O155" i="7"/>
  <c r="N155" i="7"/>
  <c r="M155" i="7"/>
  <c r="L155" i="7"/>
  <c r="K155" i="7"/>
  <c r="H155" i="7"/>
  <c r="G155" i="7"/>
  <c r="E155" i="7"/>
  <c r="D155" i="7"/>
  <c r="O154" i="7"/>
  <c r="N154" i="7"/>
  <c r="M154" i="7"/>
  <c r="L154" i="7"/>
  <c r="K154" i="7"/>
  <c r="F154" i="7"/>
  <c r="I154" i="7" s="1"/>
  <c r="O153" i="7"/>
  <c r="N153" i="7"/>
  <c r="M153" i="7"/>
  <c r="L153" i="7"/>
  <c r="K153" i="7"/>
  <c r="I153" i="7"/>
  <c r="F153" i="7"/>
  <c r="O152" i="7"/>
  <c r="N152" i="7"/>
  <c r="M152" i="7"/>
  <c r="L152" i="7"/>
  <c r="K152" i="7"/>
  <c r="F152" i="7"/>
  <c r="I152" i="7" s="1"/>
  <c r="O151" i="7"/>
  <c r="N151" i="7"/>
  <c r="M151" i="7"/>
  <c r="L151" i="7"/>
  <c r="K151" i="7"/>
  <c r="H151" i="7"/>
  <c r="G151" i="7"/>
  <c r="G89" i="7" s="1"/>
  <c r="E151" i="7"/>
  <c r="D151" i="7"/>
  <c r="F151" i="7" s="1"/>
  <c r="I151" i="7" s="1"/>
  <c r="O150" i="7"/>
  <c r="N150" i="7"/>
  <c r="M150" i="7"/>
  <c r="L150" i="7"/>
  <c r="K150" i="7"/>
  <c r="F150" i="7"/>
  <c r="I150" i="7" s="1"/>
  <c r="O149" i="7"/>
  <c r="N149" i="7"/>
  <c r="M149" i="7"/>
  <c r="L149" i="7"/>
  <c r="K149" i="7"/>
  <c r="I149" i="7"/>
  <c r="F149" i="7"/>
  <c r="O148" i="7"/>
  <c r="N148" i="7"/>
  <c r="M148" i="7"/>
  <c r="L148" i="7"/>
  <c r="K148" i="7"/>
  <c r="F148" i="7"/>
  <c r="I148" i="7" s="1"/>
  <c r="O147" i="7"/>
  <c r="N147" i="7"/>
  <c r="M147" i="7"/>
  <c r="L147" i="7"/>
  <c r="K147" i="7"/>
  <c r="I147" i="7"/>
  <c r="F147" i="7"/>
  <c r="O146" i="7"/>
  <c r="N146" i="7"/>
  <c r="M146" i="7"/>
  <c r="L146" i="7"/>
  <c r="K146" i="7"/>
  <c r="F146" i="7"/>
  <c r="I146" i="7" s="1"/>
  <c r="O145" i="7"/>
  <c r="N145" i="7"/>
  <c r="M145" i="7"/>
  <c r="L145" i="7"/>
  <c r="K145" i="7"/>
  <c r="I145" i="7"/>
  <c r="F145" i="7"/>
  <c r="O144" i="7"/>
  <c r="N144" i="7"/>
  <c r="M144" i="7"/>
  <c r="L144" i="7"/>
  <c r="K144" i="7"/>
  <c r="F144" i="7"/>
  <c r="I144" i="7" s="1"/>
  <c r="O143" i="7"/>
  <c r="N143" i="7"/>
  <c r="M143" i="7"/>
  <c r="L143" i="7"/>
  <c r="K143" i="7"/>
  <c r="I143" i="7"/>
  <c r="F143" i="7"/>
  <c r="O142" i="7"/>
  <c r="N142" i="7"/>
  <c r="M142" i="7"/>
  <c r="L142" i="7"/>
  <c r="K142" i="7"/>
  <c r="H142" i="7"/>
  <c r="G142" i="7"/>
  <c r="E142" i="7"/>
  <c r="D142" i="7"/>
  <c r="F142" i="7" s="1"/>
  <c r="I142" i="7" s="1"/>
  <c r="O141" i="7"/>
  <c r="N141" i="7"/>
  <c r="M141" i="7"/>
  <c r="L141" i="7"/>
  <c r="K141" i="7"/>
  <c r="I141" i="7"/>
  <c r="F141" i="7"/>
  <c r="O140" i="7"/>
  <c r="N140" i="7"/>
  <c r="M140" i="7"/>
  <c r="L140" i="7"/>
  <c r="K140" i="7"/>
  <c r="F140" i="7"/>
  <c r="I140" i="7" s="1"/>
  <c r="O139" i="7"/>
  <c r="N139" i="7"/>
  <c r="M139" i="7"/>
  <c r="L139" i="7"/>
  <c r="K139" i="7"/>
  <c r="I139" i="7"/>
  <c r="F139" i="7"/>
  <c r="O138" i="7"/>
  <c r="N138" i="7"/>
  <c r="M138" i="7"/>
  <c r="L138" i="7"/>
  <c r="K138" i="7"/>
  <c r="H138" i="7"/>
  <c r="G138" i="7"/>
  <c r="E138" i="7"/>
  <c r="D138" i="7"/>
  <c r="F138" i="7" s="1"/>
  <c r="I138" i="7" s="1"/>
  <c r="O137" i="7"/>
  <c r="N137" i="7"/>
  <c r="M137" i="7"/>
  <c r="L137" i="7"/>
  <c r="K137" i="7"/>
  <c r="I137" i="7"/>
  <c r="F137" i="7"/>
  <c r="O136" i="7"/>
  <c r="N136" i="7"/>
  <c r="M136" i="7"/>
  <c r="L136" i="7"/>
  <c r="K136" i="7"/>
  <c r="F136" i="7"/>
  <c r="I136" i="7" s="1"/>
  <c r="O135" i="7"/>
  <c r="N135" i="7"/>
  <c r="M135" i="7"/>
  <c r="L135" i="7"/>
  <c r="K135" i="7"/>
  <c r="I135" i="7"/>
  <c r="F135" i="7"/>
  <c r="O134" i="7"/>
  <c r="N134" i="7"/>
  <c r="M134" i="7"/>
  <c r="L134" i="7"/>
  <c r="K134" i="7"/>
  <c r="F134" i="7"/>
  <c r="I134" i="7" s="1"/>
  <c r="O133" i="7"/>
  <c r="N133" i="7"/>
  <c r="M133" i="7"/>
  <c r="L133" i="7"/>
  <c r="K133" i="7"/>
  <c r="I133" i="7"/>
  <c r="F133" i="7"/>
  <c r="O132" i="7"/>
  <c r="N132" i="7"/>
  <c r="M132" i="7"/>
  <c r="L132" i="7"/>
  <c r="K132" i="7"/>
  <c r="F132" i="7"/>
  <c r="I132" i="7" s="1"/>
  <c r="O131" i="7"/>
  <c r="N131" i="7"/>
  <c r="M131" i="7"/>
  <c r="L131" i="7"/>
  <c r="K131" i="7"/>
  <c r="I131" i="7"/>
  <c r="F131" i="7"/>
  <c r="O130" i="7"/>
  <c r="N130" i="7"/>
  <c r="M130" i="7"/>
  <c r="L130" i="7"/>
  <c r="K130" i="7"/>
  <c r="F130" i="7"/>
  <c r="I130" i="7" s="1"/>
  <c r="O129" i="7"/>
  <c r="N129" i="7"/>
  <c r="M129" i="7"/>
  <c r="L129" i="7"/>
  <c r="K129" i="7"/>
  <c r="I129" i="7"/>
  <c r="F129" i="7"/>
  <c r="O128" i="7"/>
  <c r="N128" i="7"/>
  <c r="M128" i="7"/>
  <c r="L128" i="7"/>
  <c r="K128" i="7"/>
  <c r="H128" i="7"/>
  <c r="G128" i="7"/>
  <c r="E128" i="7"/>
  <c r="D128" i="7"/>
  <c r="F128" i="7" s="1"/>
  <c r="I128" i="7" s="1"/>
  <c r="O127" i="7"/>
  <c r="N127" i="7"/>
  <c r="M127" i="7"/>
  <c r="L127" i="7"/>
  <c r="K127" i="7"/>
  <c r="I127" i="7"/>
  <c r="F127" i="7"/>
  <c r="O126" i="7"/>
  <c r="N126" i="7"/>
  <c r="M126" i="7"/>
  <c r="L126" i="7"/>
  <c r="K126" i="7"/>
  <c r="F126" i="7"/>
  <c r="I126" i="7" s="1"/>
  <c r="O125" i="7"/>
  <c r="N125" i="7"/>
  <c r="M125" i="7"/>
  <c r="L125" i="7"/>
  <c r="K125" i="7"/>
  <c r="I125" i="7"/>
  <c r="F125" i="7"/>
  <c r="O124" i="7"/>
  <c r="N124" i="7"/>
  <c r="M124" i="7"/>
  <c r="L124" i="7"/>
  <c r="K124" i="7"/>
  <c r="F124" i="7"/>
  <c r="I124" i="7" s="1"/>
  <c r="O123" i="7"/>
  <c r="N123" i="7"/>
  <c r="M123" i="7"/>
  <c r="L123" i="7"/>
  <c r="K123" i="7"/>
  <c r="I123" i="7"/>
  <c r="F123" i="7"/>
  <c r="O122" i="7"/>
  <c r="N122" i="7"/>
  <c r="M122" i="7"/>
  <c r="L122" i="7"/>
  <c r="K122" i="7"/>
  <c r="F122" i="7"/>
  <c r="I122" i="7" s="1"/>
  <c r="O121" i="7"/>
  <c r="N121" i="7"/>
  <c r="M121" i="7"/>
  <c r="L121" i="7"/>
  <c r="K121" i="7"/>
  <c r="I121" i="7"/>
  <c r="F121" i="7"/>
  <c r="O120" i="7"/>
  <c r="N120" i="7"/>
  <c r="M120" i="7"/>
  <c r="L120" i="7"/>
  <c r="K120" i="7"/>
  <c r="F120" i="7"/>
  <c r="I120" i="7" s="1"/>
  <c r="O119" i="7"/>
  <c r="N119" i="7"/>
  <c r="M119" i="7"/>
  <c r="L119" i="7"/>
  <c r="K119" i="7"/>
  <c r="I119" i="7"/>
  <c r="F119" i="7"/>
  <c r="O118" i="7"/>
  <c r="N118" i="7"/>
  <c r="M118" i="7"/>
  <c r="L118" i="7"/>
  <c r="K118" i="7"/>
  <c r="H118" i="7"/>
  <c r="G118" i="7"/>
  <c r="E118" i="7"/>
  <c r="D118" i="7"/>
  <c r="F118" i="7" s="1"/>
  <c r="I118" i="7" s="1"/>
  <c r="O117" i="7"/>
  <c r="N117" i="7"/>
  <c r="M117" i="7"/>
  <c r="L117" i="7"/>
  <c r="K117" i="7"/>
  <c r="I117" i="7"/>
  <c r="F117" i="7"/>
  <c r="O116" i="7"/>
  <c r="N116" i="7"/>
  <c r="M116" i="7"/>
  <c r="L116" i="7"/>
  <c r="K116" i="7"/>
  <c r="F116" i="7"/>
  <c r="I116" i="7" s="1"/>
  <c r="O115" i="7"/>
  <c r="N115" i="7"/>
  <c r="M115" i="7"/>
  <c r="L115" i="7"/>
  <c r="K115" i="7"/>
  <c r="I115" i="7"/>
  <c r="F115" i="7"/>
  <c r="O114" i="7"/>
  <c r="N114" i="7"/>
  <c r="M114" i="7"/>
  <c r="L114" i="7"/>
  <c r="K114" i="7"/>
  <c r="F114" i="7"/>
  <c r="I114" i="7" s="1"/>
  <c r="O113" i="7"/>
  <c r="N113" i="7"/>
  <c r="M113" i="7"/>
  <c r="L113" i="7"/>
  <c r="K113" i="7"/>
  <c r="I113" i="7"/>
  <c r="F113" i="7"/>
  <c r="O112" i="7"/>
  <c r="N112" i="7"/>
  <c r="M112" i="7"/>
  <c r="L112" i="7"/>
  <c r="K112" i="7"/>
  <c r="F112" i="7"/>
  <c r="I112" i="7" s="1"/>
  <c r="O111" i="7"/>
  <c r="N111" i="7"/>
  <c r="M111" i="7"/>
  <c r="L111" i="7"/>
  <c r="K111" i="7"/>
  <c r="I111" i="7"/>
  <c r="F111" i="7"/>
  <c r="O110" i="7"/>
  <c r="N110" i="7"/>
  <c r="M110" i="7"/>
  <c r="L110" i="7"/>
  <c r="K110" i="7"/>
  <c r="F110" i="7"/>
  <c r="I110" i="7" s="1"/>
  <c r="O109" i="7"/>
  <c r="N109" i="7"/>
  <c r="M109" i="7"/>
  <c r="L109" i="7"/>
  <c r="K109" i="7"/>
  <c r="I109" i="7"/>
  <c r="F109" i="7"/>
  <c r="O108" i="7"/>
  <c r="N108" i="7"/>
  <c r="M108" i="7"/>
  <c r="L108" i="7"/>
  <c r="K108" i="7"/>
  <c r="H108" i="7"/>
  <c r="G108" i="7"/>
  <c r="E108" i="7"/>
  <c r="D108" i="7"/>
  <c r="F108" i="7" s="1"/>
  <c r="I108" i="7" s="1"/>
  <c r="O107" i="7"/>
  <c r="N107" i="7"/>
  <c r="M107" i="7"/>
  <c r="L107" i="7"/>
  <c r="K107" i="7"/>
  <c r="I107" i="7"/>
  <c r="F107" i="7"/>
  <c r="O106" i="7"/>
  <c r="N106" i="7"/>
  <c r="M106" i="7"/>
  <c r="L106" i="7"/>
  <c r="K106" i="7"/>
  <c r="F106" i="7"/>
  <c r="I106" i="7" s="1"/>
  <c r="O105" i="7"/>
  <c r="N105" i="7"/>
  <c r="M105" i="7"/>
  <c r="L105" i="7"/>
  <c r="K105" i="7"/>
  <c r="I105" i="7"/>
  <c r="F105" i="7"/>
  <c r="O104" i="7"/>
  <c r="N104" i="7"/>
  <c r="M104" i="7"/>
  <c r="L104" i="7"/>
  <c r="K104" i="7"/>
  <c r="F104" i="7"/>
  <c r="I104" i="7" s="1"/>
  <c r="O103" i="7"/>
  <c r="N103" i="7"/>
  <c r="M103" i="7"/>
  <c r="L103" i="7"/>
  <c r="K103" i="7"/>
  <c r="I103" i="7"/>
  <c r="F103" i="7"/>
  <c r="O102" i="7"/>
  <c r="N102" i="7"/>
  <c r="M102" i="7"/>
  <c r="L102" i="7"/>
  <c r="K102" i="7"/>
  <c r="F102" i="7"/>
  <c r="I102" i="7" s="1"/>
  <c r="O101" i="7"/>
  <c r="N101" i="7"/>
  <c r="M101" i="7"/>
  <c r="L101" i="7"/>
  <c r="K101" i="7"/>
  <c r="I101" i="7"/>
  <c r="F101" i="7"/>
  <c r="O100" i="7"/>
  <c r="N100" i="7"/>
  <c r="M100" i="7"/>
  <c r="L100" i="7"/>
  <c r="K100" i="7"/>
  <c r="F100" i="7"/>
  <c r="I100" i="7" s="1"/>
  <c r="O99" i="7"/>
  <c r="N99" i="7"/>
  <c r="M99" i="7"/>
  <c r="L99" i="7"/>
  <c r="K99" i="7"/>
  <c r="I99" i="7"/>
  <c r="F99" i="7"/>
  <c r="O98" i="7"/>
  <c r="N98" i="7"/>
  <c r="M98" i="7"/>
  <c r="L98" i="7"/>
  <c r="K98" i="7"/>
  <c r="H98" i="7"/>
  <c r="H89" i="7" s="1"/>
  <c r="G98" i="7"/>
  <c r="E98" i="7"/>
  <c r="D98" i="7"/>
  <c r="D89" i="7" s="1"/>
  <c r="O97" i="7"/>
  <c r="N97" i="7"/>
  <c r="M97" i="7"/>
  <c r="L97" i="7"/>
  <c r="K97" i="7"/>
  <c r="I97" i="7"/>
  <c r="F97" i="7"/>
  <c r="O96" i="7"/>
  <c r="N96" i="7"/>
  <c r="M96" i="7"/>
  <c r="L96" i="7"/>
  <c r="K96" i="7"/>
  <c r="F96" i="7"/>
  <c r="I96" i="7" s="1"/>
  <c r="O95" i="7"/>
  <c r="N95" i="7"/>
  <c r="M95" i="7"/>
  <c r="L95" i="7"/>
  <c r="K95" i="7"/>
  <c r="I95" i="7"/>
  <c r="F95" i="7"/>
  <c r="O94" i="7"/>
  <c r="N94" i="7"/>
  <c r="M94" i="7"/>
  <c r="L94" i="7"/>
  <c r="K94" i="7"/>
  <c r="F94" i="7"/>
  <c r="I94" i="7" s="1"/>
  <c r="O93" i="7"/>
  <c r="N93" i="7"/>
  <c r="M93" i="7"/>
  <c r="L93" i="7"/>
  <c r="K93" i="7"/>
  <c r="I93" i="7"/>
  <c r="F93" i="7"/>
  <c r="O92" i="7"/>
  <c r="N92" i="7"/>
  <c r="M92" i="7"/>
  <c r="L92" i="7"/>
  <c r="K92" i="7"/>
  <c r="F92" i="7"/>
  <c r="I92" i="7" s="1"/>
  <c r="O91" i="7"/>
  <c r="N91" i="7"/>
  <c r="M91" i="7"/>
  <c r="L91" i="7"/>
  <c r="K91" i="7"/>
  <c r="I91" i="7"/>
  <c r="F91" i="7"/>
  <c r="H90" i="7"/>
  <c r="G90" i="7"/>
  <c r="E90" i="7"/>
  <c r="D90" i="7"/>
  <c r="E89" i="7"/>
  <c r="O83" i="7"/>
  <c r="N83" i="7"/>
  <c r="M83" i="7"/>
  <c r="L83" i="7"/>
  <c r="K83" i="7"/>
  <c r="F83" i="7"/>
  <c r="I83" i="7" s="1"/>
  <c r="O82" i="7"/>
  <c r="N82" i="7"/>
  <c r="M82" i="7"/>
  <c r="L82" i="7"/>
  <c r="K82" i="7"/>
  <c r="I82" i="7"/>
  <c r="F82" i="7"/>
  <c r="O81" i="7"/>
  <c r="N81" i="7"/>
  <c r="M81" i="7"/>
  <c r="L81" i="7"/>
  <c r="K81" i="7"/>
  <c r="F81" i="7"/>
  <c r="I81" i="7" s="1"/>
  <c r="O80" i="7"/>
  <c r="N80" i="7"/>
  <c r="M80" i="7"/>
  <c r="L80" i="7"/>
  <c r="K80" i="7"/>
  <c r="I80" i="7"/>
  <c r="F80" i="7"/>
  <c r="O79" i="7"/>
  <c r="N79" i="7"/>
  <c r="M79" i="7"/>
  <c r="L79" i="7"/>
  <c r="K79" i="7"/>
  <c r="F79" i="7"/>
  <c r="I79" i="7" s="1"/>
  <c r="O78" i="7"/>
  <c r="N78" i="7"/>
  <c r="M78" i="7"/>
  <c r="L78" i="7"/>
  <c r="K78" i="7"/>
  <c r="I78" i="7"/>
  <c r="F78" i="7"/>
  <c r="O77" i="7"/>
  <c r="N77" i="7"/>
  <c r="M77" i="7"/>
  <c r="L77" i="7"/>
  <c r="K77" i="7"/>
  <c r="F77" i="7"/>
  <c r="I77" i="7" s="1"/>
  <c r="O76" i="7"/>
  <c r="N76" i="7"/>
  <c r="M76" i="7"/>
  <c r="L76" i="7"/>
  <c r="K76" i="7"/>
  <c r="H76" i="7"/>
  <c r="G76" i="7"/>
  <c r="E76" i="7"/>
  <c r="E10" i="7" s="1"/>
  <c r="E164" i="7" s="1"/>
  <c r="D76" i="7"/>
  <c r="O75" i="7"/>
  <c r="N75" i="7"/>
  <c r="M75" i="7"/>
  <c r="L75" i="7"/>
  <c r="K75" i="7"/>
  <c r="F75" i="7"/>
  <c r="I75" i="7" s="1"/>
  <c r="O74" i="7"/>
  <c r="N74" i="7"/>
  <c r="M74" i="7"/>
  <c r="L74" i="7"/>
  <c r="K74" i="7"/>
  <c r="I74" i="7"/>
  <c r="F74" i="7"/>
  <c r="O73" i="7"/>
  <c r="N73" i="7"/>
  <c r="M73" i="7"/>
  <c r="L73" i="7"/>
  <c r="K73" i="7"/>
  <c r="F73" i="7"/>
  <c r="I73" i="7" s="1"/>
  <c r="O72" i="7"/>
  <c r="N72" i="7"/>
  <c r="M72" i="7"/>
  <c r="L72" i="7"/>
  <c r="K72" i="7"/>
  <c r="H72" i="7"/>
  <c r="G72" i="7"/>
  <c r="E72" i="7"/>
  <c r="D72" i="7"/>
  <c r="F72" i="7" s="1"/>
  <c r="I72" i="7" s="1"/>
  <c r="O71" i="7"/>
  <c r="N71" i="7"/>
  <c r="M71" i="7"/>
  <c r="L71" i="7"/>
  <c r="K71" i="7"/>
  <c r="F71" i="7"/>
  <c r="I71" i="7" s="1"/>
  <c r="O70" i="7"/>
  <c r="N70" i="7"/>
  <c r="M70" i="7"/>
  <c r="L70" i="7"/>
  <c r="K70" i="7"/>
  <c r="I70" i="7"/>
  <c r="F70" i="7"/>
  <c r="O69" i="7"/>
  <c r="N69" i="7"/>
  <c r="M69" i="7"/>
  <c r="L69" i="7"/>
  <c r="K69" i="7"/>
  <c r="F69" i="7"/>
  <c r="I69" i="7" s="1"/>
  <c r="O68" i="7"/>
  <c r="N68" i="7"/>
  <c r="M68" i="7"/>
  <c r="L68" i="7"/>
  <c r="K68" i="7"/>
  <c r="I68" i="7"/>
  <c r="F68" i="7"/>
  <c r="O67" i="7"/>
  <c r="N67" i="7"/>
  <c r="M67" i="7"/>
  <c r="L67" i="7"/>
  <c r="K67" i="7"/>
  <c r="F67" i="7"/>
  <c r="I67" i="7" s="1"/>
  <c r="O66" i="7"/>
  <c r="N66" i="7"/>
  <c r="M66" i="7"/>
  <c r="L66" i="7"/>
  <c r="K66" i="7"/>
  <c r="I66" i="7"/>
  <c r="F66" i="7"/>
  <c r="O65" i="7"/>
  <c r="N65" i="7"/>
  <c r="M65" i="7"/>
  <c r="L65" i="7"/>
  <c r="K65" i="7"/>
  <c r="F65" i="7"/>
  <c r="I65" i="7" s="1"/>
  <c r="O64" i="7"/>
  <c r="N64" i="7"/>
  <c r="M64" i="7"/>
  <c r="L64" i="7"/>
  <c r="K64" i="7"/>
  <c r="I64" i="7"/>
  <c r="F64" i="7"/>
  <c r="O63" i="7"/>
  <c r="N63" i="7"/>
  <c r="M63" i="7"/>
  <c r="L63" i="7"/>
  <c r="K63" i="7"/>
  <c r="H63" i="7"/>
  <c r="G63" i="7"/>
  <c r="E63" i="7"/>
  <c r="D63" i="7"/>
  <c r="F63" i="7" s="1"/>
  <c r="I63" i="7" s="1"/>
  <c r="O62" i="7"/>
  <c r="N62" i="7"/>
  <c r="M62" i="7"/>
  <c r="L62" i="7"/>
  <c r="K62" i="7"/>
  <c r="I62" i="7"/>
  <c r="F62" i="7"/>
  <c r="O61" i="7"/>
  <c r="N61" i="7"/>
  <c r="M61" i="7"/>
  <c r="L61" i="7"/>
  <c r="K61" i="7"/>
  <c r="F61" i="7"/>
  <c r="I61" i="7" s="1"/>
  <c r="O60" i="7"/>
  <c r="N60" i="7"/>
  <c r="M60" i="7"/>
  <c r="L60" i="7"/>
  <c r="K60" i="7"/>
  <c r="I60" i="7"/>
  <c r="F60" i="7"/>
  <c r="O59" i="7"/>
  <c r="N59" i="7"/>
  <c r="M59" i="7"/>
  <c r="L59" i="7"/>
  <c r="K59" i="7"/>
  <c r="H59" i="7"/>
  <c r="G59" i="7"/>
  <c r="E59" i="7"/>
  <c r="D59" i="7"/>
  <c r="F59" i="7" s="1"/>
  <c r="I59" i="7" s="1"/>
  <c r="O58" i="7"/>
  <c r="N58" i="7"/>
  <c r="M58" i="7"/>
  <c r="L58" i="7"/>
  <c r="K58" i="7"/>
  <c r="I58" i="7"/>
  <c r="F58" i="7"/>
  <c r="O57" i="7"/>
  <c r="N57" i="7"/>
  <c r="M57" i="7"/>
  <c r="L57" i="7"/>
  <c r="K57" i="7"/>
  <c r="F57" i="7"/>
  <c r="I57" i="7" s="1"/>
  <c r="O56" i="7"/>
  <c r="N56" i="7"/>
  <c r="M56" i="7"/>
  <c r="L56" i="7"/>
  <c r="K56" i="7"/>
  <c r="I56" i="7"/>
  <c r="F56" i="7"/>
  <c r="O55" i="7"/>
  <c r="N55" i="7"/>
  <c r="M55" i="7"/>
  <c r="L55" i="7"/>
  <c r="K55" i="7"/>
  <c r="F55" i="7"/>
  <c r="I55" i="7" s="1"/>
  <c r="O54" i="7"/>
  <c r="N54" i="7"/>
  <c r="M54" i="7"/>
  <c r="L54" i="7"/>
  <c r="K54" i="7"/>
  <c r="I54" i="7"/>
  <c r="F54" i="7"/>
  <c r="O53" i="7"/>
  <c r="N53" i="7"/>
  <c r="M53" i="7"/>
  <c r="L53" i="7"/>
  <c r="K53" i="7"/>
  <c r="F53" i="7"/>
  <c r="I53" i="7" s="1"/>
  <c r="O52" i="7"/>
  <c r="N52" i="7"/>
  <c r="M52" i="7"/>
  <c r="L52" i="7"/>
  <c r="K52" i="7"/>
  <c r="I52" i="7"/>
  <c r="F52" i="7"/>
  <c r="O51" i="7"/>
  <c r="N51" i="7"/>
  <c r="M51" i="7"/>
  <c r="L51" i="7"/>
  <c r="K51" i="7"/>
  <c r="F51" i="7"/>
  <c r="I51" i="7" s="1"/>
  <c r="O50" i="7"/>
  <c r="N50" i="7"/>
  <c r="M50" i="7"/>
  <c r="L50" i="7"/>
  <c r="K50" i="7"/>
  <c r="I50" i="7"/>
  <c r="F50" i="7"/>
  <c r="O49" i="7"/>
  <c r="N49" i="7"/>
  <c r="M49" i="7"/>
  <c r="L49" i="7"/>
  <c r="K49" i="7"/>
  <c r="H49" i="7"/>
  <c r="G49" i="7"/>
  <c r="E49" i="7"/>
  <c r="D49" i="7"/>
  <c r="F49" i="7" s="1"/>
  <c r="I49" i="7" s="1"/>
  <c r="O48" i="7"/>
  <c r="N48" i="7"/>
  <c r="M48" i="7"/>
  <c r="L48" i="7"/>
  <c r="K48" i="7"/>
  <c r="I48" i="7"/>
  <c r="F48" i="7"/>
  <c r="O47" i="7"/>
  <c r="N47" i="7"/>
  <c r="M47" i="7"/>
  <c r="L47" i="7"/>
  <c r="K47" i="7"/>
  <c r="F47" i="7"/>
  <c r="I47" i="7" s="1"/>
  <c r="O46" i="7"/>
  <c r="N46" i="7"/>
  <c r="M46" i="7"/>
  <c r="L46" i="7"/>
  <c r="K46" i="7"/>
  <c r="I46" i="7"/>
  <c r="F46" i="7"/>
  <c r="O45" i="7"/>
  <c r="N45" i="7"/>
  <c r="M45" i="7"/>
  <c r="L45" i="7"/>
  <c r="K45" i="7"/>
  <c r="F45" i="7"/>
  <c r="I45" i="7" s="1"/>
  <c r="O44" i="7"/>
  <c r="N44" i="7"/>
  <c r="M44" i="7"/>
  <c r="L44" i="7"/>
  <c r="K44" i="7"/>
  <c r="I44" i="7"/>
  <c r="F44" i="7"/>
  <c r="O43" i="7"/>
  <c r="N43" i="7"/>
  <c r="M43" i="7"/>
  <c r="L43" i="7"/>
  <c r="K43" i="7"/>
  <c r="F43" i="7"/>
  <c r="I43" i="7" s="1"/>
  <c r="O42" i="7"/>
  <c r="N42" i="7"/>
  <c r="M42" i="7"/>
  <c r="L42" i="7"/>
  <c r="K42" i="7"/>
  <c r="I42" i="7"/>
  <c r="F42" i="7"/>
  <c r="O41" i="7"/>
  <c r="N41" i="7"/>
  <c r="M41" i="7"/>
  <c r="L41" i="7"/>
  <c r="K41" i="7"/>
  <c r="F41" i="7"/>
  <c r="I41" i="7" s="1"/>
  <c r="O40" i="7"/>
  <c r="N40" i="7"/>
  <c r="M40" i="7"/>
  <c r="L40" i="7"/>
  <c r="K40" i="7"/>
  <c r="I40" i="7"/>
  <c r="F40" i="7"/>
  <c r="O39" i="7"/>
  <c r="N39" i="7"/>
  <c r="M39" i="7"/>
  <c r="L39" i="7"/>
  <c r="K39" i="7"/>
  <c r="H39" i="7"/>
  <c r="G39" i="7"/>
  <c r="E39" i="7"/>
  <c r="D39" i="7"/>
  <c r="F39" i="7" s="1"/>
  <c r="I39" i="7" s="1"/>
  <c r="O38" i="7"/>
  <c r="N38" i="7"/>
  <c r="M38" i="7"/>
  <c r="L38" i="7"/>
  <c r="K38" i="7"/>
  <c r="I38" i="7"/>
  <c r="F38" i="7"/>
  <c r="O37" i="7"/>
  <c r="N37" i="7"/>
  <c r="M37" i="7"/>
  <c r="L37" i="7"/>
  <c r="K37" i="7"/>
  <c r="F37" i="7"/>
  <c r="I37" i="7" s="1"/>
  <c r="O36" i="7"/>
  <c r="N36" i="7"/>
  <c r="M36" i="7"/>
  <c r="L36" i="7"/>
  <c r="K36" i="7"/>
  <c r="I36" i="7"/>
  <c r="F36" i="7"/>
  <c r="O35" i="7"/>
  <c r="N35" i="7"/>
  <c r="M35" i="7"/>
  <c r="L35" i="7"/>
  <c r="K35" i="7"/>
  <c r="F35" i="7"/>
  <c r="I35" i="7" s="1"/>
  <c r="O34" i="7"/>
  <c r="N34" i="7"/>
  <c r="M34" i="7"/>
  <c r="L34" i="7"/>
  <c r="K34" i="7"/>
  <c r="I34" i="7"/>
  <c r="F34" i="7"/>
  <c r="O33" i="7"/>
  <c r="N33" i="7"/>
  <c r="M33" i="7"/>
  <c r="L33" i="7"/>
  <c r="K33" i="7"/>
  <c r="F33" i="7"/>
  <c r="I33" i="7" s="1"/>
  <c r="O32" i="7"/>
  <c r="N32" i="7"/>
  <c r="M32" i="7"/>
  <c r="L32" i="7"/>
  <c r="K32" i="7"/>
  <c r="I32" i="7"/>
  <c r="F32" i="7"/>
  <c r="O31" i="7"/>
  <c r="N31" i="7"/>
  <c r="M31" i="7"/>
  <c r="L31" i="7"/>
  <c r="K31" i="7"/>
  <c r="F31" i="7"/>
  <c r="I31" i="7" s="1"/>
  <c r="O30" i="7"/>
  <c r="N30" i="7"/>
  <c r="M30" i="7"/>
  <c r="L30" i="7"/>
  <c r="K30" i="7"/>
  <c r="I30" i="7"/>
  <c r="F30" i="7"/>
  <c r="O29" i="7"/>
  <c r="N29" i="7"/>
  <c r="M29" i="7"/>
  <c r="L29" i="7"/>
  <c r="K29" i="7"/>
  <c r="H29" i="7"/>
  <c r="G29" i="7"/>
  <c r="E29" i="7"/>
  <c r="D29" i="7"/>
  <c r="F29" i="7" s="1"/>
  <c r="I29" i="7" s="1"/>
  <c r="O28" i="7"/>
  <c r="N28" i="7"/>
  <c r="M28" i="7"/>
  <c r="L28" i="7"/>
  <c r="K28" i="7"/>
  <c r="I28" i="7"/>
  <c r="F28" i="7"/>
  <c r="O27" i="7"/>
  <c r="N27" i="7"/>
  <c r="M27" i="7"/>
  <c r="L27" i="7"/>
  <c r="K27" i="7"/>
  <c r="F27" i="7"/>
  <c r="I27" i="7" s="1"/>
  <c r="O26" i="7"/>
  <c r="N26" i="7"/>
  <c r="M26" i="7"/>
  <c r="L26" i="7"/>
  <c r="K26" i="7"/>
  <c r="I26" i="7"/>
  <c r="F26" i="7"/>
  <c r="O25" i="7"/>
  <c r="N25" i="7"/>
  <c r="M25" i="7"/>
  <c r="L25" i="7"/>
  <c r="K25" i="7"/>
  <c r="F25" i="7"/>
  <c r="I25" i="7" s="1"/>
  <c r="O24" i="7"/>
  <c r="N24" i="7"/>
  <c r="M24" i="7"/>
  <c r="L24" i="7"/>
  <c r="K24" i="7"/>
  <c r="I24" i="7"/>
  <c r="F24" i="7"/>
  <c r="O23" i="7"/>
  <c r="N23" i="7"/>
  <c r="M23" i="7"/>
  <c r="L23" i="7"/>
  <c r="K23" i="7"/>
  <c r="F23" i="7"/>
  <c r="I23" i="7" s="1"/>
  <c r="O22" i="7"/>
  <c r="N22" i="7"/>
  <c r="M22" i="7"/>
  <c r="L22" i="7"/>
  <c r="K22" i="7"/>
  <c r="I22" i="7"/>
  <c r="F22" i="7"/>
  <c r="O21" i="7"/>
  <c r="N21" i="7"/>
  <c r="M21" i="7"/>
  <c r="L21" i="7"/>
  <c r="K21" i="7"/>
  <c r="F21" i="7"/>
  <c r="I21" i="7" s="1"/>
  <c r="O20" i="7"/>
  <c r="N20" i="7"/>
  <c r="M20" i="7"/>
  <c r="L20" i="7"/>
  <c r="K20" i="7"/>
  <c r="I20" i="7"/>
  <c r="F20" i="7"/>
  <c r="O19" i="7"/>
  <c r="N19" i="7"/>
  <c r="M19" i="7"/>
  <c r="L19" i="7"/>
  <c r="K19" i="7"/>
  <c r="H19" i="7"/>
  <c r="G19" i="7"/>
  <c r="E19" i="7"/>
  <c r="D19" i="7"/>
  <c r="F19" i="7" s="1"/>
  <c r="I19" i="7" s="1"/>
  <c r="O18" i="7"/>
  <c r="N18" i="7"/>
  <c r="M18" i="7"/>
  <c r="L18" i="7"/>
  <c r="K18" i="7"/>
  <c r="I18" i="7"/>
  <c r="F18" i="7"/>
  <c r="O17" i="7"/>
  <c r="N17" i="7"/>
  <c r="M17" i="7"/>
  <c r="L17" i="7"/>
  <c r="K17" i="7"/>
  <c r="F17" i="7"/>
  <c r="I17" i="7" s="1"/>
  <c r="O16" i="7"/>
  <c r="N16" i="7"/>
  <c r="M16" i="7"/>
  <c r="L16" i="7"/>
  <c r="K16" i="7"/>
  <c r="I16" i="7"/>
  <c r="F16" i="7"/>
  <c r="O15" i="7"/>
  <c r="N15" i="7"/>
  <c r="M15" i="7"/>
  <c r="L15" i="7"/>
  <c r="K15" i="7"/>
  <c r="F15" i="7"/>
  <c r="I15" i="7" s="1"/>
  <c r="E15" i="7"/>
  <c r="O14" i="7"/>
  <c r="N14" i="7"/>
  <c r="M14" i="7"/>
  <c r="L14" i="7"/>
  <c r="K14" i="7"/>
  <c r="F14" i="7"/>
  <c r="I14" i="7" s="1"/>
  <c r="E14" i="7"/>
  <c r="O13" i="7"/>
  <c r="N13" i="7"/>
  <c r="M13" i="7"/>
  <c r="L13" i="7"/>
  <c r="K13" i="7"/>
  <c r="F13" i="7"/>
  <c r="I13" i="7" s="1"/>
  <c r="O12" i="7"/>
  <c r="N12" i="7"/>
  <c r="M12" i="7"/>
  <c r="L12" i="7"/>
  <c r="K12" i="7"/>
  <c r="I12" i="7"/>
  <c r="F12" i="7"/>
  <c r="H11" i="7"/>
  <c r="G11" i="7"/>
  <c r="G10" i="7" s="1"/>
  <c r="G164" i="7" s="1"/>
  <c r="E11" i="7"/>
  <c r="D11" i="7"/>
  <c r="F11" i="7" s="1"/>
  <c r="I11" i="7" s="1"/>
  <c r="H10" i="7"/>
  <c r="H164" i="7" s="1"/>
  <c r="D10" i="7"/>
  <c r="D164" i="7" s="1"/>
  <c r="F164" i="7" s="1"/>
  <c r="I164" i="7" s="1"/>
  <c r="F10" i="7" l="1"/>
  <c r="I10" i="7" s="1"/>
  <c r="F89" i="7"/>
  <c r="I89" i="7" s="1"/>
  <c r="F98" i="7"/>
  <c r="I98" i="7" s="1"/>
  <c r="F76" i="7"/>
  <c r="I76" i="7" s="1"/>
  <c r="F90" i="7"/>
  <c r="I90" i="7" s="1"/>
  <c r="F155" i="7"/>
  <c r="I155" i="7" s="1"/>
  <c r="I76" i="6" l="1"/>
  <c r="H76" i="6"/>
  <c r="F76" i="6"/>
  <c r="E76" i="6"/>
  <c r="G76" i="6" s="1"/>
  <c r="J76" i="6" s="1"/>
  <c r="G75" i="6"/>
  <c r="J75" i="6" s="1"/>
  <c r="G74" i="6"/>
  <c r="J74" i="6" s="1"/>
  <c r="G73" i="6"/>
  <c r="J73" i="6" s="1"/>
  <c r="G69" i="6"/>
  <c r="J69" i="6" s="1"/>
  <c r="I68" i="6"/>
  <c r="H68" i="6"/>
  <c r="F68" i="6"/>
  <c r="E68" i="6"/>
  <c r="G68" i="6" s="1"/>
  <c r="J68" i="6" s="1"/>
  <c r="G64" i="6"/>
  <c r="J64" i="6" s="1"/>
  <c r="G63" i="6"/>
  <c r="J63" i="6" s="1"/>
  <c r="G62" i="6"/>
  <c r="J62" i="6" s="1"/>
  <c r="G61" i="6"/>
  <c r="J61" i="6" s="1"/>
  <c r="I60" i="6"/>
  <c r="H60" i="6"/>
  <c r="F60" i="6"/>
  <c r="E60" i="6"/>
  <c r="G60" i="6" s="1"/>
  <c r="J60" i="6" s="1"/>
  <c r="G59" i="6"/>
  <c r="J59" i="6" s="1"/>
  <c r="G58" i="6"/>
  <c r="J58" i="6" s="1"/>
  <c r="G57" i="6"/>
  <c r="J57" i="6" s="1"/>
  <c r="G56" i="6"/>
  <c r="J56" i="6" s="1"/>
  <c r="I55" i="6"/>
  <c r="H55" i="6"/>
  <c r="F55" i="6"/>
  <c r="E55" i="6"/>
  <c r="G55" i="6" s="1"/>
  <c r="J55" i="6" s="1"/>
  <c r="G54" i="6"/>
  <c r="J54" i="6" s="1"/>
  <c r="G53" i="6"/>
  <c r="J53" i="6" s="1"/>
  <c r="G52" i="6"/>
  <c r="J52" i="6" s="1"/>
  <c r="G51" i="6"/>
  <c r="J51" i="6" s="1"/>
  <c r="G50" i="6"/>
  <c r="J50" i="6" s="1"/>
  <c r="G49" i="6"/>
  <c r="J49" i="6" s="1"/>
  <c r="G48" i="6"/>
  <c r="J48" i="6" s="1"/>
  <c r="G47" i="6"/>
  <c r="J47" i="6" s="1"/>
  <c r="I46" i="6"/>
  <c r="I66" i="6" s="1"/>
  <c r="H46" i="6"/>
  <c r="H66" i="6" s="1"/>
  <c r="F46" i="6"/>
  <c r="F66" i="6" s="1"/>
  <c r="E46" i="6"/>
  <c r="E66" i="6" s="1"/>
  <c r="G66" i="6" s="1"/>
  <c r="J66" i="6" s="1"/>
  <c r="G45" i="6"/>
  <c r="J45" i="6" s="1"/>
  <c r="G43" i="6"/>
  <c r="J43" i="6" s="1"/>
  <c r="G41" i="6"/>
  <c r="J41" i="6" s="1"/>
  <c r="G40" i="6"/>
  <c r="J40" i="6" s="1"/>
  <c r="G39" i="6"/>
  <c r="J39" i="6" s="1"/>
  <c r="I38" i="6"/>
  <c r="H38" i="6"/>
  <c r="F38" i="6"/>
  <c r="E38" i="6"/>
  <c r="G38" i="6" s="1"/>
  <c r="J38" i="6" s="1"/>
  <c r="G37" i="6"/>
  <c r="J37" i="6" s="1"/>
  <c r="I36" i="6"/>
  <c r="H36" i="6"/>
  <c r="G36" i="6"/>
  <c r="J36" i="6" s="1"/>
  <c r="F36" i="6"/>
  <c r="E36" i="6"/>
  <c r="G35" i="6"/>
  <c r="J35" i="6" s="1"/>
  <c r="G34" i="6"/>
  <c r="J34" i="6" s="1"/>
  <c r="G33" i="6"/>
  <c r="J33" i="6" s="1"/>
  <c r="G32" i="6"/>
  <c r="J32" i="6" s="1"/>
  <c r="G31" i="6"/>
  <c r="J31" i="6" s="1"/>
  <c r="G30" i="6"/>
  <c r="J30" i="6" s="1"/>
  <c r="I29" i="6"/>
  <c r="H29" i="6"/>
  <c r="F29" i="6"/>
  <c r="E29" i="6"/>
  <c r="G29" i="6" s="1"/>
  <c r="J29" i="6" s="1"/>
  <c r="G28" i="6"/>
  <c r="J28" i="6" s="1"/>
  <c r="G27" i="6"/>
  <c r="J27" i="6" s="1"/>
  <c r="G26" i="6"/>
  <c r="J26" i="6" s="1"/>
  <c r="G25" i="6"/>
  <c r="J25" i="6" s="1"/>
  <c r="G24" i="6"/>
  <c r="J24" i="6" s="1"/>
  <c r="G23" i="6"/>
  <c r="J23" i="6" s="1"/>
  <c r="G22" i="6"/>
  <c r="J22" i="6" s="1"/>
  <c r="G21" i="6"/>
  <c r="J21" i="6" s="1"/>
  <c r="G20" i="6"/>
  <c r="J20" i="6" s="1"/>
  <c r="G19" i="6"/>
  <c r="J19" i="6" s="1"/>
  <c r="G18" i="6"/>
  <c r="J18" i="6" s="1"/>
  <c r="I17" i="6"/>
  <c r="I42" i="6" s="1"/>
  <c r="I71" i="6" s="1"/>
  <c r="H17" i="6"/>
  <c r="H42" i="6" s="1"/>
  <c r="H71" i="6" s="1"/>
  <c r="F17" i="6"/>
  <c r="F42" i="6" s="1"/>
  <c r="F71" i="6" s="1"/>
  <c r="E17" i="6"/>
  <c r="E42" i="6" s="1"/>
  <c r="G16" i="6"/>
  <c r="J16" i="6" s="1"/>
  <c r="G15" i="6"/>
  <c r="J15" i="6" s="1"/>
  <c r="G14" i="6"/>
  <c r="J14" i="6" s="1"/>
  <c r="G13" i="6"/>
  <c r="J13" i="6" s="1"/>
  <c r="G12" i="6"/>
  <c r="J12" i="6" s="1"/>
  <c r="G11" i="6"/>
  <c r="J11" i="6" s="1"/>
  <c r="G10" i="6"/>
  <c r="J10" i="6" s="1"/>
  <c r="G9" i="6"/>
  <c r="J9" i="6" s="1"/>
  <c r="E71" i="6" l="1"/>
  <c r="G71" i="6" s="1"/>
  <c r="J71" i="6" s="1"/>
  <c r="G42" i="6"/>
  <c r="J42" i="6" s="1"/>
  <c r="G17" i="6"/>
  <c r="J17" i="6" s="1"/>
  <c r="G46" i="6"/>
  <c r="J46" i="6" s="1"/>
  <c r="G71" i="5" l="1"/>
  <c r="F71" i="5"/>
  <c r="E71" i="5"/>
  <c r="G67" i="5"/>
  <c r="G75" i="5" s="1"/>
  <c r="G76" i="5" s="1"/>
  <c r="F67" i="5"/>
  <c r="E67" i="5"/>
  <c r="E75" i="5" s="1"/>
  <c r="E76" i="5" s="1"/>
  <c r="G66" i="5"/>
  <c r="F66" i="5"/>
  <c r="F75" i="5" s="1"/>
  <c r="F76" i="5" s="1"/>
  <c r="E66" i="5"/>
  <c r="G56" i="5"/>
  <c r="F56" i="5"/>
  <c r="E56" i="5"/>
  <c r="G53" i="5"/>
  <c r="F53" i="5"/>
  <c r="G52" i="5"/>
  <c r="F52" i="5"/>
  <c r="F60" i="5" s="1"/>
  <c r="F61" i="5" s="1"/>
  <c r="E52" i="5"/>
  <c r="G51" i="5"/>
  <c r="G60" i="5" s="1"/>
  <c r="G61" i="5" s="1"/>
  <c r="F51" i="5"/>
  <c r="E51" i="5"/>
  <c r="E60" i="5" s="1"/>
  <c r="E61" i="5" s="1"/>
  <c r="G42" i="5"/>
  <c r="F42" i="5"/>
  <c r="E42" i="5"/>
  <c r="G38" i="5"/>
  <c r="G46" i="5" s="1"/>
  <c r="F38" i="5"/>
  <c r="F46" i="5" s="1"/>
  <c r="E38" i="5"/>
  <c r="E46" i="5" s="1"/>
  <c r="G29" i="5"/>
  <c r="F29" i="5"/>
  <c r="E29" i="5"/>
  <c r="G18" i="5"/>
  <c r="F18" i="5"/>
  <c r="E18" i="5"/>
  <c r="G14" i="5"/>
  <c r="G22" i="5" s="1"/>
  <c r="G23" i="5" s="1"/>
  <c r="G24" i="5" s="1"/>
  <c r="G33" i="5" s="1"/>
  <c r="F14" i="5"/>
  <c r="E14" i="5"/>
  <c r="E22" i="5" s="1"/>
  <c r="E23" i="5" s="1"/>
  <c r="E24" i="5" s="1"/>
  <c r="E33" i="5" s="1"/>
  <c r="G9" i="5"/>
  <c r="F9" i="5"/>
  <c r="F22" i="5" s="1"/>
  <c r="F23" i="5" s="1"/>
  <c r="F24" i="5" s="1"/>
  <c r="F33" i="5" s="1"/>
  <c r="E9" i="5"/>
  <c r="I20" i="4" l="1"/>
  <c r="F20" i="4"/>
  <c r="L17" i="4"/>
  <c r="L16" i="4"/>
  <c r="L15" i="4"/>
  <c r="L14" i="4"/>
  <c r="I14" i="4"/>
  <c r="H14" i="4"/>
  <c r="F14" i="4"/>
  <c r="L12" i="4"/>
  <c r="L11" i="4"/>
  <c r="L10" i="4"/>
  <c r="L9" i="4"/>
  <c r="L8" i="4"/>
  <c r="L20" i="4" s="1"/>
  <c r="I8" i="4"/>
  <c r="H8" i="4"/>
  <c r="H20" i="4" s="1"/>
  <c r="F8" i="4"/>
  <c r="G26" i="3" l="1"/>
  <c r="F26" i="3"/>
  <c r="E26" i="3"/>
  <c r="D26" i="3"/>
  <c r="H26" i="3" s="1"/>
  <c r="G21" i="3"/>
  <c r="F21" i="3"/>
  <c r="E21" i="3"/>
  <c r="D21" i="3"/>
  <c r="H21" i="3" s="1"/>
  <c r="H17" i="3"/>
  <c r="G13" i="3"/>
  <c r="F13" i="3"/>
  <c r="E13" i="3"/>
  <c r="D13" i="3"/>
  <c r="H13" i="3" s="1"/>
  <c r="G9" i="3"/>
  <c r="F9" i="3"/>
  <c r="F8" i="3" s="1"/>
  <c r="F19" i="3" s="1"/>
  <c r="E9" i="3"/>
  <c r="D9" i="3"/>
  <c r="D8" i="3" s="1"/>
  <c r="G8" i="3"/>
  <c r="G19" i="3" s="1"/>
  <c r="E8" i="3"/>
  <c r="E19" i="3" s="1"/>
  <c r="D19" i="3" l="1"/>
  <c r="H8" i="3"/>
  <c r="H19" i="3" s="1"/>
  <c r="H9" i="3"/>
  <c r="H76" i="2" l="1"/>
  <c r="G76" i="2"/>
  <c r="H69" i="2"/>
  <c r="G69" i="2"/>
  <c r="H64" i="2"/>
  <c r="H80" i="2" s="1"/>
  <c r="G64" i="2"/>
  <c r="G80" i="2" s="1"/>
  <c r="E61" i="2"/>
  <c r="D61" i="2"/>
  <c r="H58" i="2"/>
  <c r="G58" i="2"/>
  <c r="D54" i="2"/>
  <c r="H42" i="2"/>
  <c r="G42" i="2"/>
  <c r="E41" i="2"/>
  <c r="D41" i="2"/>
  <c r="H38" i="2"/>
  <c r="G38" i="2"/>
  <c r="E38" i="2"/>
  <c r="D38" i="2"/>
  <c r="H31" i="2"/>
  <c r="G31" i="2"/>
  <c r="E31" i="2"/>
  <c r="D31" i="2"/>
  <c r="H27" i="2"/>
  <c r="G27" i="2"/>
  <c r="E25" i="2"/>
  <c r="D25" i="2"/>
  <c r="H23" i="2"/>
  <c r="G23" i="2"/>
  <c r="H19" i="2"/>
  <c r="G19" i="2"/>
  <c r="E17" i="2"/>
  <c r="D17" i="2"/>
  <c r="H9" i="2"/>
  <c r="H47" i="2" s="1"/>
  <c r="H60" i="2" s="1"/>
  <c r="H82" i="2" s="1"/>
  <c r="G9" i="2"/>
  <c r="G47" i="2" s="1"/>
  <c r="G60" i="2" s="1"/>
  <c r="E9" i="2"/>
  <c r="E47" i="2" s="1"/>
  <c r="E63" i="2" s="1"/>
  <c r="D9" i="2"/>
  <c r="D47" i="2" s="1"/>
  <c r="D63" i="2" s="1"/>
  <c r="G82" i="2" l="1"/>
</calcChain>
</file>

<file path=xl/sharedStrings.xml><?xml version="1.0" encoding="utf-8"?>
<sst xmlns="http://schemas.openxmlformats.org/spreadsheetml/2006/main" count="667" uniqueCount="462">
  <si>
    <t>Formato 1 Estado de Situación Financiera Detallado - LDF</t>
  </si>
  <si>
    <t>Centro Regional de Formación Docente e Investigación Educativa</t>
  </si>
  <si>
    <t>Estado de Situación Financiera Detallado - LDF</t>
  </si>
  <si>
    <t>Al 31 de Diciembre de 2019 y  2018</t>
  </si>
  <si>
    <t>(Cifras en Miles de Pesos)</t>
  </si>
  <si>
    <t>Concepto</t>
  </si>
  <si>
    <t xml:space="preserve">Concepto 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</si>
  <si>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</si>
  <si>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</si>
  <si>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</si>
  <si>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</si>
  <si>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</si>
  <si>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</si>
  <si>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</si>
  <si>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</si>
  <si>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</si>
  <si>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</si>
  <si>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</si>
  <si>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</si>
  <si>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</si>
  <si>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</si>
  <si>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</si>
  <si>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</si>
  <si>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</si>
  <si>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</si>
  <si>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</si>
  <si>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</si>
  <si>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</si>
  <si>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</si>
  <si>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</si>
  <si>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</si>
  <si>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</si>
  <si>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</si>
  <si>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</si>
  <si>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</si>
  <si>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</si>
  <si>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</si>
  <si>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</si>
  <si>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</si>
  <si>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</si>
  <si>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</si>
  <si>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</si>
  <si>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</si>
  <si>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</si>
  <si>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</si>
  <si>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</si>
  <si>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</si>
  <si>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</si>
  <si>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</si>
  <si>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</si>
  <si>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</si>
  <si>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</si>
  <si>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</si>
  <si>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</si>
  <si>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</si>
  <si>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</si>
  <si>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</si>
  <si>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</si>
  <si>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</si>
  <si>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</si>
  <si>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</si>
  <si>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</si>
  <si>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</si>
  <si>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</si>
  <si>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</si>
  <si>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</si>
  <si>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</si>
  <si>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</si>
  <si>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</si>
  <si>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</si>
  <si>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</si>
  <si>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</si>
  <si>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</si>
  <si>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</si>
  <si>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</si>
  <si>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</si>
  <si>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</si>
  <si>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</si>
  <si>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</si>
  <si>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</si>
  <si>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</si>
  <si>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</si>
  <si>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</si>
  <si>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</si>
  <si>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</si>
  <si>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</si>
  <si>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</si>
  <si>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</si>
  <si>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</si>
  <si>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</si>
  <si>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</si>
  <si>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</si>
  <si>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</si>
  <si>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</si>
  <si>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</si>
  <si>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</si>
  <si>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</si>
  <si>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</si>
  <si>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</si>
  <si>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</si>
  <si>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</si>
  <si>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</si>
  <si>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</si>
  <si>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</si>
  <si>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</si>
  <si>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</si>
  <si>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</si>
  <si>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</si>
  <si>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</si>
  <si>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</si>
  <si>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</si>
  <si>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</si>
  <si>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</si>
  <si>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</si>
  <si>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</si>
  <si>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</si>
  <si>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</si>
  <si>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</si>
  <si>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</si>
  <si>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</si>
  <si>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</si>
  <si>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</si>
  <si>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</si>
  <si>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</si>
  <si>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responsabilidad del emisor.</t>
  </si>
  <si>
    <t>Formato 2 Informe Analítico de la Deuda Pública y Otros Pasivos - LDF</t>
  </si>
  <si>
    <t>Informe Analítico de la Deuda Pública y Otros Pasivos - LDF</t>
  </si>
  <si>
    <t>Al 31 de Diciembre de 2018  y  2019</t>
  </si>
  <si>
    <t>Denominación de la Deuda Pública y Otros Pasivos (c)</t>
  </si>
  <si>
    <t>Saldo al 31 de Diciembre de 2018 (d)</t>
  </si>
  <si>
    <t>Disposiciones del Período (e)</t>
  </si>
  <si>
    <t>Amortizaciones del Período (f)</t>
  </si>
  <si>
    <t>Revaluaciones, Reclasificaciones y Otros Ajustes (g)</t>
  </si>
  <si>
    <t>Saldo Final del Período (h)
h=d+e-f+g</t>
  </si>
  <si>
    <t>Pago de Intereses del Período (i)</t>
  </si>
  <si>
    <t>Pago de Comisiones y demás Costos Asociados Durante el Período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</si>
  <si>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</si>
  <si>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</si>
  <si>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</si>
  <si>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</si>
  <si>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</si>
  <si>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</si>
  <si>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</si>
  <si>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</si>
  <si>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</si>
  <si>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</si>
  <si>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</si>
  <si>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</si>
  <si>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</si>
  <si>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</si>
  <si>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</si>
  <si>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</si>
  <si>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</si>
  <si>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</si>
  <si>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</si>
  <si>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</si>
  <si>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</si>
  <si>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</si>
  <si>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
Contratado (l)</t>
  </si>
  <si>
    <t>Plazo Pactado
(m)</t>
  </si>
  <si>
    <t>Tasa de Interés
(n)</t>
  </si>
  <si>
    <t>Comisiones y Costos Relacionados (o)</t>
  </si>
  <si>
    <t>Tasa Efectiva
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</si>
  <si>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</si>
  <si>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</si>
  <si>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</si>
  <si>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</si>
  <si>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</si>
  <si>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 xml:space="preserve">Informe Analítico de Obligaciones Diferentes de Financiamientos </t>
  </si>
  <si>
    <t>Al 31 de Diciembre de 2019</t>
  </si>
  <si>
    <t>(Miles de 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</si>
  <si>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</si>
  <si>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</si>
  <si>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</si>
  <si>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</si>
  <si>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</si>
  <si>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</si>
  <si>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</si>
  <si>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</si>
  <si>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</si>
  <si>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</si>
  <si>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</si>
  <si>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</si>
  <si>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</si>
  <si>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</si>
  <si>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</si>
  <si>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</si>
  <si>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</si>
  <si>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</si>
  <si>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</si>
  <si>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</si>
  <si>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</si>
  <si>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</si>
  <si>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</si>
  <si>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 xml:space="preserve">Balance Presupuestario </t>
  </si>
  <si>
    <t xml:space="preserve">Del 1 de Enero al 31 de Diciembre de 2019 </t>
  </si>
  <si>
    <t xml:space="preserve">Estimado / Aprobado </t>
  </si>
  <si>
    <t>Devengado</t>
  </si>
  <si>
    <t xml:space="preserve">Recaudado 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</si>
  <si>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</si>
  <si>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</si>
  <si>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</si>
  <si>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</si>
  <si>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HelveticaNeueLT Std Lt"/>
        <family val="2"/>
      </rPr>
      <t>1</t>
    </r>
    <r>
      <rPr>
        <b/>
        <sz val="8"/>
        <color theme="1"/>
        <rFont val="HelveticaNeueLT Std Lt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</si>
  <si>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</si>
  <si>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</si>
  <si>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</si>
  <si>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Período</t>
  </si>
  <si>
    <t>C2. Remanentes de Transferencias Federales Etiquetadas Aplicados en el Período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</si>
  <si>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</si>
  <si>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</si>
  <si>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</si>
  <si>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</si>
  <si>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</si>
  <si>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</si>
  <si>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</si>
  <si>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</si>
  <si>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</si>
  <si>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</si>
  <si>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Recaudado /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</si>
  <si>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</si>
  <si>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</si>
  <si>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</si>
  <si>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</si>
  <si>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</si>
  <si>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</si>
  <si>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</si>
  <si>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</si>
  <si>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</si>
  <si>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</si>
  <si>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</si>
  <si>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</si>
  <si>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</si>
  <si>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</si>
  <si>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</si>
  <si>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Formato 5 Estado Analítico de Ingresos Detallado </t>
  </si>
  <si>
    <t>Estado Analítico de Ingresos Detallado - LDF</t>
  </si>
  <si>
    <t>Del 1 de Enero al 31 de Diciembre de 2019</t>
  </si>
  <si>
    <t xml:space="preserve">Concepto
 </t>
  </si>
  <si>
    <t>Ingreso</t>
  </si>
  <si>
    <t xml:space="preserve">Diferencia </t>
  </si>
  <si>
    <t xml:space="preserve">Estimado 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</si>
  <si>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</si>
  <si>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</si>
  <si>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</si>
  <si>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</si>
  <si>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</si>
  <si>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</si>
  <si>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</si>
  <si>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</si>
  <si>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</si>
  <si>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</si>
  <si>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derivados de Financiamiento</t>
  </si>
  <si>
    <t>H. Participaciones
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</si>
  <si>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</si>
  <si>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</si>
  <si>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</si>
  <si>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</si>
  <si>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</si>
  <si>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</si>
  <si>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</si>
  <si>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</si>
  <si>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</si>
  <si>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</si>
  <si>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</si>
  <si>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</si>
  <si>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</si>
  <si>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</si>
  <si>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</si>
  <si>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</si>
  <si>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</si>
  <si>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</si>
  <si>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</si>
  <si>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</si>
  <si>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</si>
  <si>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</si>
  <si>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</si>
  <si>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
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</si>
  <si>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</si>
  <si>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</si>
  <si>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</si>
  <si>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</si>
  <si>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</si>
  <si>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</si>
  <si>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</si>
  <si>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</si>
  <si>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</si>
  <si>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</si>
  <si>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</si>
  <si>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</si>
  <si>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</si>
  <si>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</si>
  <si>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</si>
  <si>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</si>
  <si>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</si>
  <si>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</si>
  <si>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</si>
  <si>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</si>
  <si>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</si>
  <si>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</si>
  <si>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</si>
  <si>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</si>
  <si>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</si>
  <si>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</si>
  <si>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</si>
  <si>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</si>
  <si>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</si>
  <si>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</t>
  </si>
  <si>
    <t>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</si>
  <si>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</si>
  <si>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</si>
  <si>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</si>
  <si>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</t>
  </si>
  <si>
    <t xml:space="preserve">Aprobado 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</si>
  <si>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</si>
  <si>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</si>
  <si>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</si>
  <si>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</si>
  <si>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</si>
  <si>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</si>
  <si>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</si>
  <si>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</si>
  <si>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</si>
  <si>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</si>
  <si>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</si>
  <si>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</si>
  <si>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</si>
  <si>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</si>
  <si>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</si>
  <si>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</si>
  <si>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</si>
  <si>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</si>
  <si>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</si>
  <si>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</si>
  <si>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</si>
  <si>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</si>
  <si>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</si>
  <si>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</si>
  <si>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</si>
  <si>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</si>
  <si>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</si>
  <si>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</si>
  <si>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</si>
  <si>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</si>
  <si>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</si>
  <si>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</si>
  <si>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</si>
  <si>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</si>
  <si>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</si>
  <si>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</si>
  <si>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</si>
  <si>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</si>
  <si>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</si>
  <si>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</si>
  <si>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</si>
  <si>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</si>
  <si>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</si>
  <si>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</si>
  <si>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</si>
  <si>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</si>
  <si>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</si>
  <si>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</si>
  <si>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</si>
  <si>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</si>
  <si>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</si>
  <si>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</si>
  <si>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</si>
  <si>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</si>
  <si>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</si>
  <si>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</si>
  <si>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</si>
  <si>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</si>
  <si>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</si>
  <si>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</si>
  <si>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</si>
  <si>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</si>
  <si>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</si>
  <si>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</si>
  <si>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</si>
  <si>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</si>
  <si>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</si>
  <si>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</si>
  <si>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</si>
  <si>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</si>
  <si>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</si>
  <si>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</si>
  <si>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</si>
  <si>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</si>
  <si>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</si>
  <si>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</si>
  <si>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</si>
  <si>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</si>
  <si>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</si>
  <si>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</t>
  </si>
  <si>
    <t>(Clasificación Administrativa)</t>
  </si>
  <si>
    <t>Estado Analítico del Ejercicio del Presupuesto de Egresos Detallado</t>
  </si>
  <si>
    <t>Clasificación Administrativa</t>
  </si>
  <si>
    <t>Concepto ©</t>
  </si>
  <si>
    <t>I. Gasto No Etiquetado
(I=A+B+C+D+E+F+G+H)</t>
  </si>
  <si>
    <t>Centro Regional de Formacion Docente e Investigacion Educativa</t>
  </si>
  <si>
    <t>II. Gasto Etiquetado
(II=A+B+C+D+E+F+G+H)</t>
  </si>
  <si>
    <t>Nombre del Ente Público (Clave del Organismo)</t>
  </si>
  <si>
    <t>Formato 6 c) Estado Analítico del Ejercicio del Presupuesto de Egresos Detallado - LDF</t>
  </si>
  <si>
    <t>(Clasificación Funcional)</t>
  </si>
  <si>
    <t>CENTRO REGIONAL DE FPORMACION DOCENTE E INVESTIGACION EDUCATIVA</t>
  </si>
  <si>
    <t xml:space="preserve">Estado Analítico del Ejercicio del Presupuesto de Egresos Detallado </t>
  </si>
  <si>
    <t>Clasificación Funcional (Finalidad y Función)</t>
  </si>
  <si>
    <t>Concepto (c)</t>
  </si>
  <si>
    <t xml:space="preserve">Subejercicio </t>
  </si>
  <si>
    <t>Aprobado (d)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</si>
  <si>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</si>
  <si>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</si>
  <si>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</si>
  <si>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</si>
  <si>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</si>
  <si>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</si>
  <si>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</si>
  <si>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</si>
  <si>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</si>
  <si>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</si>
  <si>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</si>
  <si>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</si>
  <si>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</si>
  <si>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</si>
  <si>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</si>
  <si>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</si>
  <si>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</si>
  <si>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</si>
  <si>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</si>
  <si>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</si>
  <si>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</si>
  <si>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</si>
  <si>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</si>
  <si>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</si>
  <si>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</si>
  <si>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</si>
  <si>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</si>
  <si>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</si>
  <si>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</si>
  <si>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</si>
  <si>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</si>
  <si>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</si>
  <si>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</si>
  <si>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</si>
  <si>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d1) Transacciones de la Deuda Pública / Costo Financiero de la Deuda</t>
  </si>
  <si>
    <t>Formato 6 d) Estado Analítico del Ejercicio del Presupuesto de Egresos Detallado - LDF</t>
  </si>
  <si>
    <t>(Clasificación de Servicios Personales por Categoría)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</si>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</sst>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_-* #,##0.0_-;\-* #,##0.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7"/>
      <color theme="1"/>
      <name val="HelveticaNeueLT Std Lt"/>
      <family val="2"/>
    </font>
    <font>
      <sz val="7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  <font>
      <b/>
      <i/>
      <sz val="7"/>
      <color theme="1"/>
      <name val="HelveticaNeueLT Std Lt"/>
      <family val="2"/>
    </font>
    <font>
      <b/>
      <sz val="6"/>
      <color theme="1"/>
      <name val="HelveticaNeueLT Std Lt"/>
      <family val="2"/>
    </font>
    <font>
      <b/>
      <i/>
      <sz val="8"/>
      <color theme="1"/>
      <name val="HelveticaNeueLT Std Lt"/>
      <family val="2"/>
    </font>
    <font>
      <i/>
      <sz val="8"/>
      <color theme="1"/>
      <name val="HelveticaNeueLT Std Lt"/>
      <family val="2"/>
    </font>
    <font>
      <sz val="6"/>
      <color theme="1"/>
      <name val="HelveticaNeueLT Std Lt"/>
      <family val="2"/>
    </font>
    <font>
      <b/>
      <vertAlign val="superscript"/>
      <sz val="8"/>
      <color theme="1"/>
      <name val="HelveticaNeueLT Std Lt"/>
      <family val="2"/>
    </font>
    <font>
      <sz val="6"/>
      <color theme="0"/>
      <name val="HelveticaNeueLT Std Lt"/>
      <family val="2"/>
    </font>
    <font>
      <sz val="12"/>
      <color theme="0"/>
      <name val="HelveticaNeueLT Std Lt"/>
      <family val="2"/>
    </font>
    <font>
      <sz val="8"/>
      <color theme="0"/>
      <name val="HelveticaNeueLT Std Lt"/>
      <family val="2"/>
    </font>
    <font>
      <sz val="10"/>
      <color indexed="8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0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/>
    <xf numFmtId="0" fontId="8" fillId="0" borderId="10" xfId="0" applyFont="1" applyBorder="1" applyAlignment="1">
      <alignment horizontal="left" vertical="center" wrapText="1" indent="1"/>
    </xf>
    <xf numFmtId="164" fontId="8" fillId="0" borderId="10" xfId="0" applyNumberFormat="1" applyFont="1" applyBorder="1" applyAlignment="1">
      <alignment horizontal="justify" vertical="center" wrapText="1"/>
    </xf>
    <xf numFmtId="164" fontId="8" fillId="0" borderId="10" xfId="0" applyNumberFormat="1" applyFont="1" applyBorder="1" applyAlignment="1">
      <alignment horizontal="right" vertical="center" wrapText="1"/>
    </xf>
    <xf numFmtId="0" fontId="9" fillId="0" borderId="0" xfId="0" applyFont="1"/>
    <xf numFmtId="0" fontId="8" fillId="0" borderId="11" xfId="0" applyFont="1" applyBorder="1" applyAlignment="1">
      <alignment horizontal="left" vertical="center" wrapText="1" indent="1"/>
    </xf>
    <xf numFmtId="164" fontId="10" fillId="0" borderId="11" xfId="0" applyNumberFormat="1" applyFont="1" applyBorder="1" applyAlignment="1">
      <alignment horizontal="justify" vertical="center" wrapText="1"/>
    </xf>
    <xf numFmtId="164" fontId="9" fillId="0" borderId="11" xfId="0" applyNumberFormat="1" applyFont="1" applyBorder="1" applyAlignment="1">
      <alignment horizontal="right" vertical="center" wrapText="1"/>
    </xf>
    <xf numFmtId="164" fontId="11" fillId="0" borderId="11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left" vertical="center" wrapText="1" indent="2"/>
    </xf>
    <xf numFmtId="164" fontId="10" fillId="0" borderId="11" xfId="0" applyNumberFormat="1" applyFont="1" applyBorder="1" applyAlignment="1" applyProtection="1">
      <alignment horizontal="right" vertical="center" wrapText="1"/>
      <protection locked="0"/>
    </xf>
    <xf numFmtId="164" fontId="10" fillId="0" borderId="0" xfId="0" applyNumberFormat="1" applyFont="1" applyAlignment="1" applyProtection="1">
      <alignment horizontal="right"/>
      <protection locked="0"/>
    </xf>
    <xf numFmtId="164" fontId="11" fillId="0" borderId="11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/>
    <xf numFmtId="0" fontId="9" fillId="0" borderId="11" xfId="0" applyFont="1" applyBorder="1" applyAlignment="1">
      <alignment horizontal="left" vertical="center" wrapText="1" indent="1"/>
    </xf>
    <xf numFmtId="164" fontId="11" fillId="0" borderId="11" xfId="0" applyNumberFormat="1" applyFont="1" applyBorder="1" applyAlignment="1">
      <alignment vertical="center" wrapText="1"/>
    </xf>
    <xf numFmtId="164" fontId="10" fillId="0" borderId="11" xfId="0" applyNumberFormat="1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horizontal="justify" vertical="center" wrapText="1"/>
      <protection locked="0"/>
    </xf>
    <xf numFmtId="0" fontId="9" fillId="0" borderId="12" xfId="0" applyFont="1" applyBorder="1" applyAlignment="1">
      <alignment horizontal="left" vertical="center" wrapText="1"/>
    </xf>
    <xf numFmtId="164" fontId="10" fillId="0" borderId="12" xfId="0" applyNumberFormat="1" applyFont="1" applyBorder="1" applyAlignment="1">
      <alignment horizontal="justify" vertical="center" wrapText="1"/>
    </xf>
    <xf numFmtId="0" fontId="12" fillId="0" borderId="12" xfId="0" applyFont="1" applyBorder="1" applyAlignment="1">
      <alignment horizontal="left" vertical="center" wrapText="1" indent="1"/>
    </xf>
    <xf numFmtId="164" fontId="10" fillId="0" borderId="1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164" fontId="10" fillId="0" borderId="3" xfId="0" applyNumberFormat="1" applyFont="1" applyBorder="1" applyAlignment="1">
      <alignment horizontal="justify" vertical="center" wrapText="1"/>
    </xf>
    <xf numFmtId="0" fontId="12" fillId="0" borderId="3" xfId="0" applyFont="1" applyBorder="1" applyAlignment="1">
      <alignment horizontal="left" vertical="center" wrapText="1" indent="1"/>
    </xf>
    <xf numFmtId="164" fontId="10" fillId="0" borderId="3" xfId="0" applyNumberFormat="1" applyFont="1" applyBorder="1" applyAlignment="1">
      <alignment horizontal="right" vertical="center" wrapText="1"/>
    </xf>
    <xf numFmtId="164" fontId="10" fillId="0" borderId="10" xfId="0" applyNumberFormat="1" applyFont="1" applyBorder="1" applyAlignment="1">
      <alignment horizontal="right" vertical="center" wrapText="1"/>
    </xf>
    <xf numFmtId="164" fontId="10" fillId="0" borderId="11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 indent="1"/>
    </xf>
    <xf numFmtId="164" fontId="10" fillId="0" borderId="12" xfId="0" applyNumberFormat="1" applyFont="1" applyBorder="1" applyAlignment="1" applyProtection="1">
      <alignment horizontal="right" vertical="center" wrapText="1"/>
      <protection locked="0"/>
    </xf>
    <xf numFmtId="0" fontId="8" fillId="0" borderId="12" xfId="0" applyFont="1" applyBorder="1" applyAlignment="1">
      <alignment horizontal="left" vertical="center" wrapText="1" indent="1"/>
    </xf>
    <xf numFmtId="164" fontId="11" fillId="0" borderId="12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 indent="1"/>
    </xf>
    <xf numFmtId="164" fontId="10" fillId="0" borderId="10" xfId="0" applyNumberFormat="1" applyFont="1" applyBorder="1" applyAlignment="1" applyProtection="1">
      <alignment horizontal="right" vertical="center" wrapText="1"/>
      <protection locked="0"/>
    </xf>
    <xf numFmtId="0" fontId="12" fillId="0" borderId="10" xfId="0" applyFont="1" applyBorder="1" applyAlignment="1">
      <alignment horizontal="left" vertical="center" wrapText="1" indent="1"/>
    </xf>
    <xf numFmtId="164" fontId="9" fillId="0" borderId="11" xfId="0" applyNumberFormat="1" applyFont="1" applyBorder="1" applyAlignment="1">
      <alignment horizontal="justify" vertical="center" wrapText="1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164" fontId="9" fillId="0" borderId="12" xfId="0" applyNumberFormat="1" applyFont="1" applyBorder="1" applyAlignment="1">
      <alignment horizontal="justify" vertical="center" wrapText="1"/>
    </xf>
    <xf numFmtId="164" fontId="9" fillId="0" borderId="12" xfId="0" applyNumberFormat="1" applyFont="1" applyBorder="1" applyAlignment="1">
      <alignment horizontal="right" vertical="center" wrapText="1"/>
    </xf>
    <xf numFmtId="0" fontId="9" fillId="0" borderId="0" xfId="0" applyFont="1" applyAlignment="1" applyProtection="1">
      <alignment horizontal="justify" vertical="center" wrapText="1"/>
      <protection locked="0"/>
    </xf>
    <xf numFmtId="164" fontId="9" fillId="0" borderId="0" xfId="0" applyNumberFormat="1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 indent="1"/>
    </xf>
    <xf numFmtId="164" fontId="9" fillId="0" borderId="0" xfId="0" applyNumberFormat="1" applyFont="1" applyAlignment="1">
      <alignment horizontal="righ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164" fontId="6" fillId="0" borderId="11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/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justify" vertical="center" wrapText="1"/>
    </xf>
    <xf numFmtId="164" fontId="7" fillId="3" borderId="11" xfId="0" applyNumberFormat="1" applyFont="1" applyFill="1" applyBorder="1" applyAlignment="1">
      <alignment horizontal="right" vertical="center" wrapText="1"/>
    </xf>
    <xf numFmtId="164" fontId="7" fillId="3" borderId="11" xfId="0" applyNumberFormat="1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164" fontId="7" fillId="0" borderId="11" xfId="0" applyNumberFormat="1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 wrapText="1"/>
    </xf>
    <xf numFmtId="164" fontId="7" fillId="0" borderId="12" xfId="0" applyNumberFormat="1" applyFont="1" applyBorder="1" applyAlignment="1" applyProtection="1">
      <alignment horizontal="right" vertical="center" wrapText="1"/>
      <protection locked="0"/>
    </xf>
    <xf numFmtId="0" fontId="7" fillId="0" borderId="2" xfId="0" applyFont="1" applyBorder="1"/>
    <xf numFmtId="0" fontId="7" fillId="0" borderId="4" xfId="0" applyFont="1" applyBorder="1" applyAlignment="1">
      <alignment vertical="center" wrapText="1"/>
    </xf>
    <xf numFmtId="164" fontId="7" fillId="0" borderId="10" xfId="0" applyNumberFormat="1" applyFont="1" applyBorder="1" applyAlignment="1" applyProtection="1">
      <alignment horizontal="right" vertical="center" wrapText="1"/>
      <protection locked="0"/>
    </xf>
    <xf numFmtId="164" fontId="7" fillId="0" borderId="10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164" fontId="15" fillId="0" borderId="11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 applyProtection="1">
      <alignment horizontal="justify" vertical="center" wrapText="1"/>
      <protection locked="0"/>
    </xf>
    <xf numFmtId="164" fontId="7" fillId="0" borderId="11" xfId="0" applyNumberFormat="1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164" fontId="14" fillId="0" borderId="12" xfId="0" applyNumberFormat="1" applyFont="1" applyBorder="1" applyAlignment="1">
      <alignment horizontal="right" vertical="center" wrapText="1"/>
    </xf>
    <xf numFmtId="164" fontId="14" fillId="0" borderId="12" xfId="0" applyNumberFormat="1" applyFont="1" applyBorder="1" applyAlignment="1">
      <alignment horizontal="justify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justify" vertical="top" wrapText="1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Protection="1"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right" vertical="center" wrapText="1"/>
      <protection locked="0"/>
    </xf>
    <xf numFmtId="0" fontId="7" fillId="0" borderId="7" xfId="0" applyFont="1" applyBorder="1"/>
    <xf numFmtId="0" fontId="7" fillId="0" borderId="8" xfId="0" applyFont="1" applyBorder="1" applyAlignment="1">
      <alignment vertical="center" wrapText="1"/>
    </xf>
    <xf numFmtId="0" fontId="7" fillId="0" borderId="12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6" fillId="0" borderId="10" xfId="0" applyFont="1" applyBorder="1" applyAlignment="1">
      <alignment horizontal="justify" vertical="center" wrapText="1"/>
    </xf>
    <xf numFmtId="0" fontId="14" fillId="0" borderId="10" xfId="0" applyFont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 applyProtection="1">
      <alignment horizontal="right" vertical="center" wrapText="1"/>
      <protection locked="0"/>
    </xf>
    <xf numFmtId="165" fontId="6" fillId="0" borderId="11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justify" vertical="center" wrapText="1"/>
    </xf>
    <xf numFmtId="0" fontId="6" fillId="0" borderId="12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6" fillId="0" borderId="11" xfId="0" applyNumberFormat="1" applyFont="1" applyBorder="1" applyAlignment="1">
      <alignment vertical="center" wrapText="1"/>
    </xf>
    <xf numFmtId="0" fontId="6" fillId="0" borderId="0" xfId="0" applyFont="1"/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64" fontId="10" fillId="0" borderId="11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0" fontId="7" fillId="0" borderId="0" xfId="0" applyFont="1" applyAlignment="1">
      <alignment horizontal="left" vertical="center" inden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164" fontId="7" fillId="0" borderId="11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164" fontId="11" fillId="0" borderId="11" xfId="0" applyNumberFormat="1" applyFont="1" applyBorder="1" applyAlignment="1">
      <alignment vertical="center"/>
    </xf>
    <xf numFmtId="164" fontId="10" fillId="0" borderId="11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64" fontId="7" fillId="0" borderId="11" xfId="0" applyNumberFormat="1" applyFont="1" applyBorder="1" applyAlignment="1">
      <alignment vertical="center" wrapText="1"/>
    </xf>
    <xf numFmtId="164" fontId="7" fillId="0" borderId="1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/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right" vertical="center"/>
    </xf>
    <xf numFmtId="164" fontId="10" fillId="0" borderId="11" xfId="0" applyNumberFormat="1" applyFont="1" applyBorder="1" applyAlignment="1">
      <alignment horizontal="right" vertical="center"/>
    </xf>
    <xf numFmtId="164" fontId="10" fillId="0" borderId="11" xfId="0" applyNumberFormat="1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64" fontId="10" fillId="0" borderId="11" xfId="0" applyNumberFormat="1" applyFont="1" applyBorder="1" applyAlignment="1" applyProtection="1">
      <alignment horizontal="right"/>
      <protection locked="0"/>
    </xf>
    <xf numFmtId="0" fontId="6" fillId="0" borderId="5" xfId="0" applyFont="1" applyBorder="1" applyAlignment="1">
      <alignment horizontal="left" vertical="center"/>
    </xf>
    <xf numFmtId="164" fontId="11" fillId="0" borderId="11" xfId="0" applyNumberFormat="1" applyFont="1" applyBorder="1" applyAlignment="1">
      <alignment horizontal="right" vertical="center"/>
    </xf>
    <xf numFmtId="0" fontId="11" fillId="0" borderId="0" xfId="0" applyFont="1"/>
    <xf numFmtId="0" fontId="7" fillId="0" borderId="0" xfId="0" applyFont="1" applyAlignment="1">
      <alignment horizontal="left" vertical="center" wrapText="1"/>
    </xf>
    <xf numFmtId="164" fontId="11" fillId="0" borderId="11" xfId="0" applyNumberFormat="1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>
      <alignment horizontal="justify" vertical="center"/>
    </xf>
    <xf numFmtId="0" fontId="6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7" fillId="0" borderId="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164" fontId="10" fillId="0" borderId="12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9" fillId="0" borderId="0" xfId="0" applyFont="1"/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0" fillId="0" borderId="0" xfId="0" applyFont="1"/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4" fontId="11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166" fontId="21" fillId="0" borderId="11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64" fontId="11" fillId="0" borderId="12" xfId="0" applyNumberFormat="1" applyFont="1" applyBorder="1" applyAlignment="1">
      <alignment horizontal="right" vertical="center"/>
    </xf>
    <xf numFmtId="164" fontId="10" fillId="0" borderId="10" xfId="0" applyNumberFormat="1" applyFont="1" applyBorder="1" applyAlignment="1" applyProtection="1">
      <alignment horizontal="right" vertical="center"/>
      <protection locked="0"/>
    </xf>
    <xf numFmtId="164" fontId="10" fillId="0" borderId="10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5" xfId="0" applyFont="1" applyBorder="1"/>
    <xf numFmtId="0" fontId="10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6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64" fontId="11" fillId="0" borderId="1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5" xfId="0" applyFont="1" applyBorder="1"/>
    <xf numFmtId="0" fontId="7" fillId="0" borderId="0" xfId="0" applyFont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164" fontId="7" fillId="0" borderId="0" xfId="0" applyNumberFormat="1" applyFont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1</xdr:row>
      <xdr:rowOff>57150</xdr:rowOff>
    </xdr:from>
    <xdr:to>
      <xdr:col>2</xdr:col>
      <xdr:colOff>929527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B7EA93-7FE2-46FC-94DD-A8C9E0CF7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38125"/>
          <a:ext cx="653302" cy="628650"/>
        </a:xfrm>
        <a:prstGeom prst="rect">
          <a:avLst/>
        </a:prstGeom>
      </xdr:spPr>
    </xdr:pic>
    <xdr:clientData/>
  </xdr:twoCellAnchor>
  <xdr:twoCellAnchor editAs="oneCell">
    <xdr:from>
      <xdr:col>6</xdr:col>
      <xdr:colOff>323850</xdr:colOff>
      <xdr:row>1</xdr:row>
      <xdr:rowOff>104775</xdr:rowOff>
    </xdr:from>
    <xdr:to>
      <xdr:col>7</xdr:col>
      <xdr:colOff>942975</xdr:colOff>
      <xdr:row>4</xdr:row>
      <xdr:rowOff>10429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D1805B-C6B9-40DA-AC59-0C477B92A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285750"/>
          <a:ext cx="1676400" cy="477154"/>
        </a:xfrm>
        <a:prstGeom prst="rect">
          <a:avLst/>
        </a:prstGeom>
      </xdr:spPr>
    </xdr:pic>
    <xdr:clientData/>
  </xdr:twoCellAnchor>
  <xdr:twoCellAnchor>
    <xdr:from>
      <xdr:col>2</xdr:col>
      <xdr:colOff>31751</xdr:colOff>
      <xdr:row>103</xdr:row>
      <xdr:rowOff>38100</xdr:rowOff>
    </xdr:from>
    <xdr:to>
      <xdr:col>3</xdr:col>
      <xdr:colOff>1476375</xdr:colOff>
      <xdr:row>105</xdr:row>
      <xdr:rowOff>123825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F9F1D250-819F-40EE-94C8-CBC51C6A7B9E}"/>
            </a:ext>
          </a:extLst>
        </xdr:cNvPr>
        <xdr:cNvSpPr/>
      </xdr:nvSpPr>
      <xdr:spPr>
        <a:xfrm>
          <a:off x="393701" y="18288000"/>
          <a:ext cx="4968874" cy="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</a:t>
          </a:r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DEL DEPTO DE ADMON Y FIN.</a:t>
          </a: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RODRIGO GARCIA GONZALEZ</a:t>
          </a:r>
        </a:p>
      </xdr:txBody>
    </xdr:sp>
    <xdr:clientData/>
  </xdr:twoCellAnchor>
  <xdr:twoCellAnchor>
    <xdr:from>
      <xdr:col>2</xdr:col>
      <xdr:colOff>49073</xdr:colOff>
      <xdr:row>104</xdr:row>
      <xdr:rowOff>104775</xdr:rowOff>
    </xdr:from>
    <xdr:to>
      <xdr:col>3</xdr:col>
      <xdr:colOff>1209340</xdr:colOff>
      <xdr:row>104</xdr:row>
      <xdr:rowOff>104775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B3CCB5D-6D96-4976-BBC0-4378CD72AC2A}"/>
            </a:ext>
          </a:extLst>
        </xdr:cNvPr>
        <xdr:cNvCxnSpPr/>
      </xdr:nvCxnSpPr>
      <xdr:spPr>
        <a:xfrm>
          <a:off x="411023" y="18288000"/>
          <a:ext cx="4951217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2162176</xdr:colOff>
      <xdr:row>103</xdr:row>
      <xdr:rowOff>71005</xdr:rowOff>
    </xdr:from>
    <xdr:to>
      <xdr:col>3</xdr:col>
      <xdr:colOff>4095750</xdr:colOff>
      <xdr:row>105</xdr:row>
      <xdr:rowOff>157595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FFA3F4DA-5D89-49BB-B10E-08E4BBB94FBC}"/>
            </a:ext>
          </a:extLst>
        </xdr:cNvPr>
        <xdr:cNvSpPr/>
      </xdr:nvSpPr>
      <xdr:spPr>
        <a:xfrm>
          <a:off x="5362576" y="18288000"/>
          <a:ext cx="0" cy="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4</xdr:col>
      <xdr:colOff>581026</xdr:colOff>
      <xdr:row>103</xdr:row>
      <xdr:rowOff>47624</xdr:rowOff>
    </xdr:from>
    <xdr:to>
      <xdr:col>6</xdr:col>
      <xdr:colOff>19050</xdr:colOff>
      <xdr:row>105</xdr:row>
      <xdr:rowOff>171449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A053F0A3-3B84-485C-BA43-8ABA27D163B1}"/>
            </a:ext>
          </a:extLst>
        </xdr:cNvPr>
        <xdr:cNvSpPr/>
      </xdr:nvSpPr>
      <xdr:spPr>
        <a:xfrm>
          <a:off x="5943601" y="18288000"/>
          <a:ext cx="5257799" cy="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BERNARDO OLVERA ENCISO</a:t>
          </a:r>
        </a:p>
      </xdr:txBody>
    </xdr:sp>
    <xdr:clientData/>
  </xdr:twoCellAnchor>
  <xdr:twoCellAnchor>
    <xdr:from>
      <xdr:col>3</xdr:col>
      <xdr:colOff>2353502</xdr:colOff>
      <xdr:row>104</xdr:row>
      <xdr:rowOff>95683</xdr:rowOff>
    </xdr:from>
    <xdr:to>
      <xdr:col>3</xdr:col>
      <xdr:colOff>3904423</xdr:colOff>
      <xdr:row>104</xdr:row>
      <xdr:rowOff>95683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F827BB14-3EC6-4341-B74B-750ABF8CACF7}"/>
            </a:ext>
          </a:extLst>
        </xdr:cNvPr>
        <xdr:cNvCxnSpPr/>
      </xdr:nvCxnSpPr>
      <xdr:spPr>
        <a:xfrm>
          <a:off x="5363402" y="18288000"/>
          <a:ext cx="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711422</xdr:colOff>
      <xdr:row>104</xdr:row>
      <xdr:rowOff>91449</xdr:rowOff>
    </xdr:from>
    <xdr:to>
      <xdr:col>5</xdr:col>
      <xdr:colOff>1051202</xdr:colOff>
      <xdr:row>104</xdr:row>
      <xdr:rowOff>95250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FACEF41-1D02-47EE-B9BD-1ADF6B73CAB8}"/>
            </a:ext>
          </a:extLst>
        </xdr:cNvPr>
        <xdr:cNvCxnSpPr/>
      </xdr:nvCxnSpPr>
      <xdr:spPr>
        <a:xfrm>
          <a:off x="6073997" y="18288000"/>
          <a:ext cx="127323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31751</xdr:colOff>
      <xdr:row>92</xdr:row>
      <xdr:rowOff>38100</xdr:rowOff>
    </xdr:from>
    <xdr:to>
      <xdr:col>3</xdr:col>
      <xdr:colOff>1476375</xdr:colOff>
      <xdr:row>94</xdr:row>
      <xdr:rowOff>123825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5CF4B8AE-625E-462D-B9C3-3393492E41E9}"/>
            </a:ext>
          </a:extLst>
        </xdr:cNvPr>
        <xdr:cNvSpPr/>
      </xdr:nvSpPr>
      <xdr:spPr>
        <a:xfrm>
          <a:off x="393701" y="17573625"/>
          <a:ext cx="4968874" cy="4667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</a:t>
          </a:r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DEL DEPTO DE ADMON Y FIN.</a:t>
          </a: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RODRIGO GARCIA GONZALEZ</a:t>
          </a:r>
        </a:p>
      </xdr:txBody>
    </xdr:sp>
    <xdr:clientData/>
  </xdr:twoCellAnchor>
  <xdr:twoCellAnchor>
    <xdr:from>
      <xdr:col>2</xdr:col>
      <xdr:colOff>161571</xdr:colOff>
      <xdr:row>93</xdr:row>
      <xdr:rowOff>104775</xdr:rowOff>
    </xdr:from>
    <xdr:to>
      <xdr:col>2</xdr:col>
      <xdr:colOff>1896942</xdr:colOff>
      <xdr:row>93</xdr:row>
      <xdr:rowOff>104775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CB607547-F75B-44B5-9ED7-51F433ACEF8C}"/>
            </a:ext>
          </a:extLst>
        </xdr:cNvPr>
        <xdr:cNvCxnSpPr/>
      </xdr:nvCxnSpPr>
      <xdr:spPr>
        <a:xfrm>
          <a:off x="523521" y="17830800"/>
          <a:ext cx="1735371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2162176</xdr:colOff>
      <xdr:row>92</xdr:row>
      <xdr:rowOff>71005</xdr:rowOff>
    </xdr:from>
    <xdr:to>
      <xdr:col>3</xdr:col>
      <xdr:colOff>4095750</xdr:colOff>
      <xdr:row>94</xdr:row>
      <xdr:rowOff>157595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E27303F6-F22C-4DA5-B20C-5A182AB6C186}"/>
            </a:ext>
          </a:extLst>
        </xdr:cNvPr>
        <xdr:cNvSpPr/>
      </xdr:nvSpPr>
      <xdr:spPr>
        <a:xfrm>
          <a:off x="5362576" y="17606530"/>
          <a:ext cx="0" cy="46759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6</xdr:col>
      <xdr:colOff>180312</xdr:colOff>
      <xdr:row>92</xdr:row>
      <xdr:rowOff>47624</xdr:rowOff>
    </xdr:from>
    <xdr:to>
      <xdr:col>7</xdr:col>
      <xdr:colOff>959513</xdr:colOff>
      <xdr:row>94</xdr:row>
      <xdr:rowOff>171449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AC2C0326-580C-47EB-AFDD-4A193DCFC3C6}"/>
            </a:ext>
          </a:extLst>
        </xdr:cNvPr>
        <xdr:cNvSpPr/>
      </xdr:nvSpPr>
      <xdr:spPr>
        <a:xfrm>
          <a:off x="11362662" y="17583149"/>
          <a:ext cx="1836476" cy="504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BERNARDO OLVERA ENCISO</a:t>
          </a:r>
        </a:p>
      </xdr:txBody>
    </xdr:sp>
    <xdr:clientData/>
  </xdr:twoCellAnchor>
  <xdr:twoCellAnchor>
    <xdr:from>
      <xdr:col>3</xdr:col>
      <xdr:colOff>2353502</xdr:colOff>
      <xdr:row>93</xdr:row>
      <xdr:rowOff>95683</xdr:rowOff>
    </xdr:from>
    <xdr:to>
      <xdr:col>3</xdr:col>
      <xdr:colOff>3904423</xdr:colOff>
      <xdr:row>93</xdr:row>
      <xdr:rowOff>95683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699C9FC1-34AE-4108-8BA7-E81D40A861DD}"/>
            </a:ext>
          </a:extLst>
        </xdr:cNvPr>
        <xdr:cNvCxnSpPr/>
      </xdr:nvCxnSpPr>
      <xdr:spPr>
        <a:xfrm>
          <a:off x="5363402" y="17821708"/>
          <a:ext cx="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284803</xdr:colOff>
      <xdr:row>93</xdr:row>
      <xdr:rowOff>91449</xdr:rowOff>
    </xdr:from>
    <xdr:to>
      <xdr:col>7</xdr:col>
      <xdr:colOff>915847</xdr:colOff>
      <xdr:row>93</xdr:row>
      <xdr:rowOff>95250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68746B9F-9598-4741-9381-B7824498B4A9}"/>
            </a:ext>
          </a:extLst>
        </xdr:cNvPr>
        <xdr:cNvCxnSpPr/>
      </xdr:nvCxnSpPr>
      <xdr:spPr>
        <a:xfrm>
          <a:off x="11467153" y="17817474"/>
          <a:ext cx="1688319" cy="380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92</xdr:row>
      <xdr:rowOff>76200</xdr:rowOff>
    </xdr:from>
    <xdr:to>
      <xdr:col>5</xdr:col>
      <xdr:colOff>1085849</xdr:colOff>
      <xdr:row>94</xdr:row>
      <xdr:rowOff>162790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1017B9C8-BDF5-4D92-8AFB-0D0F1628EABA}"/>
            </a:ext>
          </a:extLst>
        </xdr:cNvPr>
        <xdr:cNvSpPr/>
      </xdr:nvSpPr>
      <xdr:spPr>
        <a:xfrm>
          <a:off x="5448300" y="17611725"/>
          <a:ext cx="1933574" cy="46759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4</xdr:col>
      <xdr:colOff>180975</xdr:colOff>
      <xdr:row>93</xdr:row>
      <xdr:rowOff>142875</xdr:rowOff>
    </xdr:from>
    <xdr:to>
      <xdr:col>5</xdr:col>
      <xdr:colOff>982896</xdr:colOff>
      <xdr:row>93</xdr:row>
      <xdr:rowOff>142875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1761CE38-A230-4CBF-8E7F-D459A7A7F599}"/>
            </a:ext>
          </a:extLst>
        </xdr:cNvPr>
        <xdr:cNvCxnSpPr/>
      </xdr:nvCxnSpPr>
      <xdr:spPr>
        <a:xfrm>
          <a:off x="5543550" y="17868900"/>
          <a:ext cx="1735371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14559</xdr:colOff>
      <xdr:row>1</xdr:row>
      <xdr:rowOff>106743</xdr:rowOff>
    </xdr:from>
    <xdr:to>
      <xdr:col>2</xdr:col>
      <xdr:colOff>505394</xdr:colOff>
      <xdr:row>4</xdr:row>
      <xdr:rowOff>7557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7D06F-76A0-4E97-9290-61E3A874C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984" y="287718"/>
          <a:ext cx="490835" cy="472314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1</xdr:row>
      <xdr:rowOff>104775</xdr:rowOff>
    </xdr:from>
    <xdr:to>
      <xdr:col>9</xdr:col>
      <xdr:colOff>1219200</xdr:colOff>
      <xdr:row>4</xdr:row>
      <xdr:rowOff>10429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D5320-1DA5-40ED-9439-0F88A0124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285750"/>
          <a:ext cx="1676400" cy="477154"/>
        </a:xfrm>
        <a:prstGeom prst="rect">
          <a:avLst/>
        </a:prstGeom>
      </xdr:spPr>
    </xdr:pic>
    <xdr:clientData/>
  </xdr:twoCellAnchor>
  <xdr:twoCellAnchor>
    <xdr:from>
      <xdr:col>1</xdr:col>
      <xdr:colOff>43039</xdr:colOff>
      <xdr:row>45</xdr:row>
      <xdr:rowOff>133750</xdr:rowOff>
    </xdr:from>
    <xdr:to>
      <xdr:col>2</xdr:col>
      <xdr:colOff>1827038</xdr:colOff>
      <xdr:row>48</xdr:row>
      <xdr:rowOff>18651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7D8CB74-50E1-4127-A65E-C13062D4B743}"/>
            </a:ext>
          </a:extLst>
        </xdr:cNvPr>
        <xdr:cNvSpPr/>
      </xdr:nvSpPr>
      <xdr:spPr>
        <a:xfrm>
          <a:off x="224014" y="16735825"/>
          <a:ext cx="1955449" cy="45640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</a:t>
          </a:r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DEL DEPTO DE ADMON Y FIN.</a:t>
          </a: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RODRIGO GARCIA GONZALEZ</a:t>
          </a:r>
        </a:p>
      </xdr:txBody>
    </xdr:sp>
    <xdr:clientData/>
  </xdr:twoCellAnchor>
  <xdr:twoCellAnchor>
    <xdr:from>
      <xdr:col>1</xdr:col>
      <xdr:colOff>76323</xdr:colOff>
      <xdr:row>47</xdr:row>
      <xdr:rowOff>9525</xdr:rowOff>
    </xdr:from>
    <xdr:to>
      <xdr:col>2</xdr:col>
      <xdr:colOff>1677389</xdr:colOff>
      <xdr:row>47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43583F7-B2B7-442A-ACEF-819A847A328A}"/>
            </a:ext>
          </a:extLst>
        </xdr:cNvPr>
        <xdr:cNvCxnSpPr/>
      </xdr:nvCxnSpPr>
      <xdr:spPr>
        <a:xfrm>
          <a:off x="257298" y="16992600"/>
          <a:ext cx="1772516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445521</xdr:colOff>
      <xdr:row>45</xdr:row>
      <xdr:rowOff>150474</xdr:rowOff>
    </xdr:from>
    <xdr:to>
      <xdr:col>5</xdr:col>
      <xdr:colOff>1030855</xdr:colOff>
      <xdr:row>48</xdr:row>
      <xdr:rowOff>44398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31FCDF04-8FC9-46EF-9E1B-B9456446A98D}"/>
            </a:ext>
          </a:extLst>
        </xdr:cNvPr>
        <xdr:cNvSpPr/>
      </xdr:nvSpPr>
      <xdr:spPr>
        <a:xfrm>
          <a:off x="4846071" y="16752549"/>
          <a:ext cx="1766434" cy="46542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8</xdr:col>
      <xdr:colOff>428626</xdr:colOff>
      <xdr:row>45</xdr:row>
      <xdr:rowOff>160764</xdr:rowOff>
    </xdr:from>
    <xdr:to>
      <xdr:col>9</xdr:col>
      <xdr:colOff>1314450</xdr:colOff>
      <xdr:row>48</xdr:row>
      <xdr:rowOff>77360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310DEA00-E5C8-4CDC-B823-F8138F28F52B}"/>
            </a:ext>
          </a:extLst>
        </xdr:cNvPr>
        <xdr:cNvSpPr/>
      </xdr:nvSpPr>
      <xdr:spPr>
        <a:xfrm>
          <a:off x="9429751" y="16762839"/>
          <a:ext cx="1885949" cy="48809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BERNARDO OLVERA ENCISO</a:t>
          </a:r>
        </a:p>
      </xdr:txBody>
    </xdr:sp>
    <xdr:clientData/>
  </xdr:twoCellAnchor>
  <xdr:twoCellAnchor>
    <xdr:from>
      <xdr:col>4</xdr:col>
      <xdr:colOff>498975</xdr:colOff>
      <xdr:row>47</xdr:row>
      <xdr:rowOff>9958</xdr:rowOff>
    </xdr:from>
    <xdr:to>
      <xdr:col>5</xdr:col>
      <xdr:colOff>939300</xdr:colOff>
      <xdr:row>47</xdr:row>
      <xdr:rowOff>9958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390ABF47-A256-4C0D-BB3F-F89C599E5F94}"/>
            </a:ext>
          </a:extLst>
        </xdr:cNvPr>
        <xdr:cNvCxnSpPr/>
      </xdr:nvCxnSpPr>
      <xdr:spPr>
        <a:xfrm>
          <a:off x="4899525" y="16993033"/>
          <a:ext cx="16214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559022</xdr:colOff>
      <xdr:row>47</xdr:row>
      <xdr:rowOff>24774</xdr:rowOff>
    </xdr:from>
    <xdr:to>
      <xdr:col>9</xdr:col>
      <xdr:colOff>1165502</xdr:colOff>
      <xdr:row>47</xdr:row>
      <xdr:rowOff>28575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F587AC36-4021-4908-8CC3-5DC6FF631FA4}"/>
            </a:ext>
          </a:extLst>
        </xdr:cNvPr>
        <xdr:cNvCxnSpPr/>
      </xdr:nvCxnSpPr>
      <xdr:spPr>
        <a:xfrm>
          <a:off x="9560147" y="17007849"/>
          <a:ext cx="1606605" cy="380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44399</xdr:colOff>
      <xdr:row>30</xdr:row>
      <xdr:rowOff>17621</xdr:rowOff>
    </xdr:from>
    <xdr:to>
      <xdr:col>1</xdr:col>
      <xdr:colOff>2082852</xdr:colOff>
      <xdr:row>32</xdr:row>
      <xdr:rowOff>144304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CCFE5F0-1573-4108-967B-D7EF2B10A64C}"/>
            </a:ext>
          </a:extLst>
        </xdr:cNvPr>
        <xdr:cNvSpPr/>
      </xdr:nvSpPr>
      <xdr:spPr>
        <a:xfrm>
          <a:off x="225374" y="10552271"/>
          <a:ext cx="2038453" cy="45053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</a:t>
          </a:r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DEL DEPTO DE ADMON Y FIN.</a:t>
          </a: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RODRIGO GARCIA GONZALEZ</a:t>
          </a:r>
        </a:p>
      </xdr:txBody>
    </xdr:sp>
    <xdr:clientData/>
  </xdr:twoCellAnchor>
  <xdr:twoCellAnchor>
    <xdr:from>
      <xdr:col>1</xdr:col>
      <xdr:colOff>64808</xdr:colOff>
      <xdr:row>31</xdr:row>
      <xdr:rowOff>85725</xdr:rowOff>
    </xdr:from>
    <xdr:to>
      <xdr:col>1</xdr:col>
      <xdr:colOff>1907980</xdr:colOff>
      <xdr:row>31</xdr:row>
      <xdr:rowOff>85725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96536DA-6819-42DE-BB4B-9144DFA4BBB0}"/>
            </a:ext>
          </a:extLst>
        </xdr:cNvPr>
        <xdr:cNvCxnSpPr/>
      </xdr:nvCxnSpPr>
      <xdr:spPr>
        <a:xfrm>
          <a:off x="245783" y="10782300"/>
          <a:ext cx="184317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2162176</xdr:colOff>
      <xdr:row>30</xdr:row>
      <xdr:rowOff>71005</xdr:rowOff>
    </xdr:from>
    <xdr:to>
      <xdr:col>2</xdr:col>
      <xdr:colOff>4095750</xdr:colOff>
      <xdr:row>32</xdr:row>
      <xdr:rowOff>157595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4922416-2D5A-4422-B2A6-F7469963F7D1}"/>
            </a:ext>
          </a:extLst>
        </xdr:cNvPr>
        <xdr:cNvSpPr/>
      </xdr:nvSpPr>
      <xdr:spPr>
        <a:xfrm>
          <a:off x="3495676" y="10605655"/>
          <a:ext cx="0" cy="41044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10</xdr:col>
      <xdr:colOff>146209</xdr:colOff>
      <xdr:row>30</xdr:row>
      <xdr:rowOff>1618</xdr:rowOff>
    </xdr:from>
    <xdr:to>
      <xdr:col>11</xdr:col>
      <xdr:colOff>1057118</xdr:colOff>
      <xdr:row>33</xdr:row>
      <xdr:rowOff>46005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E1AA8F8-9DB1-4621-8092-7B305A0DF983}"/>
            </a:ext>
          </a:extLst>
        </xdr:cNvPr>
        <xdr:cNvSpPr/>
      </xdr:nvSpPr>
      <xdr:spPr>
        <a:xfrm>
          <a:off x="11261884" y="10536268"/>
          <a:ext cx="1987234" cy="53016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BERNARDO OLVERA ENCISO</a:t>
          </a:r>
        </a:p>
      </xdr:txBody>
    </xdr:sp>
    <xdr:clientData/>
  </xdr:twoCellAnchor>
  <xdr:twoCellAnchor>
    <xdr:from>
      <xdr:col>2</xdr:col>
      <xdr:colOff>2353502</xdr:colOff>
      <xdr:row>31</xdr:row>
      <xdr:rowOff>95683</xdr:rowOff>
    </xdr:from>
    <xdr:to>
      <xdr:col>2</xdr:col>
      <xdr:colOff>3904423</xdr:colOff>
      <xdr:row>31</xdr:row>
      <xdr:rowOff>95683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E01DF56-52D3-4CB6-8EAB-15D7295BB0B3}"/>
            </a:ext>
          </a:extLst>
        </xdr:cNvPr>
        <xdr:cNvCxnSpPr/>
      </xdr:nvCxnSpPr>
      <xdr:spPr>
        <a:xfrm>
          <a:off x="3496502" y="10792258"/>
          <a:ext cx="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366532</xdr:colOff>
      <xdr:row>31</xdr:row>
      <xdr:rowOff>91449</xdr:rowOff>
    </xdr:from>
    <xdr:to>
      <xdr:col>11</xdr:col>
      <xdr:colOff>923017</xdr:colOff>
      <xdr:row>31</xdr:row>
      <xdr:rowOff>95250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DEF1C95-B64A-4E6B-BBEE-3485258D7450}"/>
            </a:ext>
          </a:extLst>
        </xdr:cNvPr>
        <xdr:cNvCxnSpPr/>
      </xdr:nvCxnSpPr>
      <xdr:spPr>
        <a:xfrm>
          <a:off x="11482207" y="10788024"/>
          <a:ext cx="1632810" cy="380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30</xdr:row>
      <xdr:rowOff>0</xdr:rowOff>
    </xdr:from>
    <xdr:to>
      <xdr:col>7</xdr:col>
      <xdr:colOff>171449</xdr:colOff>
      <xdr:row>32</xdr:row>
      <xdr:rowOff>143740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BBC154B8-2449-44CB-9AEC-4430E1338DBD}"/>
            </a:ext>
          </a:extLst>
        </xdr:cNvPr>
        <xdr:cNvSpPr/>
      </xdr:nvSpPr>
      <xdr:spPr>
        <a:xfrm>
          <a:off x="5819775" y="10534650"/>
          <a:ext cx="1933574" cy="46759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5</xdr:col>
      <xdr:colOff>417120</xdr:colOff>
      <xdr:row>31</xdr:row>
      <xdr:rowOff>76200</xdr:rowOff>
    </xdr:from>
    <xdr:to>
      <xdr:col>6</xdr:col>
      <xdr:colOff>930753</xdr:colOff>
      <xdr:row>31</xdr:row>
      <xdr:rowOff>76200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1F526147-D2F6-4B78-9439-9B2AC780EC34}"/>
            </a:ext>
          </a:extLst>
        </xdr:cNvPr>
        <xdr:cNvCxnSpPr/>
      </xdr:nvCxnSpPr>
      <xdr:spPr>
        <a:xfrm>
          <a:off x="5970195" y="10772775"/>
          <a:ext cx="152328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981075</xdr:colOff>
      <xdr:row>11</xdr:row>
      <xdr:rowOff>85725</xdr:rowOff>
    </xdr:from>
    <xdr:ext cx="6178060" cy="1501245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A6ACCA7E-4BA3-406B-965A-D33BD6F59438}"/>
            </a:ext>
          </a:extLst>
        </xdr:cNvPr>
        <xdr:cNvSpPr/>
      </xdr:nvSpPr>
      <xdr:spPr>
        <a:xfrm>
          <a:off x="4476750" y="4219575"/>
          <a:ext cx="6178060" cy="15012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88</xdr:row>
      <xdr:rowOff>15875</xdr:rowOff>
    </xdr:from>
    <xdr:to>
      <xdr:col>3</xdr:col>
      <xdr:colOff>1686097</xdr:colOff>
      <xdr:row>93</xdr:row>
      <xdr:rowOff>22226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C67ECB9-50F0-4435-9EE3-0737B13D9D40}"/>
            </a:ext>
          </a:extLst>
        </xdr:cNvPr>
        <xdr:cNvSpPr/>
      </xdr:nvSpPr>
      <xdr:spPr>
        <a:xfrm>
          <a:off x="209550" y="12512675"/>
          <a:ext cx="2019472" cy="48260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</a:t>
          </a:r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DEL DEPTO DE ADMON Y FIN.</a:t>
          </a: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RODRIGO GARCIA GONZALEZ</a:t>
          </a:r>
        </a:p>
      </xdr:txBody>
    </xdr:sp>
    <xdr:clientData/>
  </xdr:twoCellAnchor>
  <xdr:twoCellAnchor>
    <xdr:from>
      <xdr:col>1</xdr:col>
      <xdr:colOff>117540</xdr:colOff>
      <xdr:row>91</xdr:row>
      <xdr:rowOff>0</xdr:rowOff>
    </xdr:from>
    <xdr:to>
      <xdr:col>3</xdr:col>
      <xdr:colOff>1493299</xdr:colOff>
      <xdr:row>91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41EC070-45FD-40A3-A0DE-9D6C172440D0}"/>
            </a:ext>
          </a:extLst>
        </xdr:cNvPr>
        <xdr:cNvCxnSpPr/>
      </xdr:nvCxnSpPr>
      <xdr:spPr>
        <a:xfrm>
          <a:off x="298515" y="12782550"/>
          <a:ext cx="1737709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2162176</xdr:colOff>
      <xdr:row>89</xdr:row>
      <xdr:rowOff>71005</xdr:rowOff>
    </xdr:from>
    <xdr:to>
      <xdr:col>2</xdr:col>
      <xdr:colOff>4095750</xdr:colOff>
      <xdr:row>91</xdr:row>
      <xdr:rowOff>157595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BA43D5F-A6D5-4140-9AF3-AE8C0240B752}"/>
            </a:ext>
          </a:extLst>
        </xdr:cNvPr>
        <xdr:cNvSpPr/>
      </xdr:nvSpPr>
      <xdr:spPr>
        <a:xfrm>
          <a:off x="542926" y="12663055"/>
          <a:ext cx="0" cy="21041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4</xdr:col>
      <xdr:colOff>802286</xdr:colOff>
      <xdr:row>87</xdr:row>
      <xdr:rowOff>76443</xdr:rowOff>
    </xdr:from>
    <xdr:to>
      <xdr:col>6</xdr:col>
      <xdr:colOff>829665</xdr:colOff>
      <xdr:row>93</xdr:row>
      <xdr:rowOff>66430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B62E7C2-AFBE-4027-AC4C-A57D85A510C7}"/>
            </a:ext>
          </a:extLst>
        </xdr:cNvPr>
        <xdr:cNvSpPr/>
      </xdr:nvSpPr>
      <xdr:spPr>
        <a:xfrm>
          <a:off x="6288686" y="12477993"/>
          <a:ext cx="1856179" cy="56148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BERNARDO OLVERA ENCISO</a:t>
          </a:r>
        </a:p>
      </xdr:txBody>
    </xdr:sp>
    <xdr:clientData/>
  </xdr:twoCellAnchor>
  <xdr:twoCellAnchor>
    <xdr:from>
      <xdr:col>2</xdr:col>
      <xdr:colOff>2353502</xdr:colOff>
      <xdr:row>90</xdr:row>
      <xdr:rowOff>95683</xdr:rowOff>
    </xdr:from>
    <xdr:to>
      <xdr:col>2</xdr:col>
      <xdr:colOff>3904423</xdr:colOff>
      <xdr:row>90</xdr:row>
      <xdr:rowOff>95683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542DBA14-7229-4FB3-A690-6808E355189D}"/>
            </a:ext>
          </a:extLst>
        </xdr:cNvPr>
        <xdr:cNvCxnSpPr/>
      </xdr:nvCxnSpPr>
      <xdr:spPr>
        <a:xfrm>
          <a:off x="543752" y="12782983"/>
          <a:ext cx="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62440</xdr:colOff>
      <xdr:row>90</xdr:row>
      <xdr:rowOff>31124</xdr:rowOff>
    </xdr:from>
    <xdr:to>
      <xdr:col>6</xdr:col>
      <xdr:colOff>795308</xdr:colOff>
      <xdr:row>90</xdr:row>
      <xdr:rowOff>34925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CB8520D6-B30A-441D-AEEB-7A5384EA82CE}"/>
            </a:ext>
          </a:extLst>
        </xdr:cNvPr>
        <xdr:cNvCxnSpPr/>
      </xdr:nvCxnSpPr>
      <xdr:spPr>
        <a:xfrm>
          <a:off x="6463240" y="12718424"/>
          <a:ext cx="1647268" cy="380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2914650</xdr:colOff>
      <xdr:row>88</xdr:row>
      <xdr:rowOff>57150</xdr:rowOff>
    </xdr:from>
    <xdr:to>
      <xdr:col>3</xdr:col>
      <xdr:colOff>4848224</xdr:colOff>
      <xdr:row>93</xdr:row>
      <xdr:rowOff>48490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7477AC03-8BD0-4A32-B89E-3BAB8D312EE2}"/>
            </a:ext>
          </a:extLst>
        </xdr:cNvPr>
        <xdr:cNvSpPr/>
      </xdr:nvSpPr>
      <xdr:spPr>
        <a:xfrm>
          <a:off x="3457575" y="12553950"/>
          <a:ext cx="1933574" cy="46759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3</xdr:col>
      <xdr:colOff>3132118</xdr:colOff>
      <xdr:row>91</xdr:row>
      <xdr:rowOff>0</xdr:rowOff>
    </xdr:from>
    <xdr:to>
      <xdr:col>3</xdr:col>
      <xdr:colOff>4568241</xdr:colOff>
      <xdr:row>91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C860B56A-A654-4C04-85AD-CF2BABFEF11C}"/>
            </a:ext>
          </a:extLst>
        </xdr:cNvPr>
        <xdr:cNvCxnSpPr/>
      </xdr:nvCxnSpPr>
      <xdr:spPr>
        <a:xfrm>
          <a:off x="3675043" y="12782550"/>
          <a:ext cx="143612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82813</xdr:colOff>
      <xdr:row>1</xdr:row>
      <xdr:rowOff>182943</xdr:rowOff>
    </xdr:from>
    <xdr:to>
      <xdr:col>3</xdr:col>
      <xdr:colOff>221240</xdr:colOff>
      <xdr:row>4</xdr:row>
      <xdr:rowOff>83757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CEDF404-8E95-48EA-905D-652D7CC01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788" y="363918"/>
          <a:ext cx="500377" cy="472314"/>
        </a:xfrm>
        <a:prstGeom prst="rect">
          <a:avLst/>
        </a:prstGeom>
      </xdr:spPr>
    </xdr:pic>
    <xdr:clientData/>
  </xdr:twoCellAnchor>
  <xdr:twoCellAnchor editAs="oneCell">
    <xdr:from>
      <xdr:col>5</xdr:col>
      <xdr:colOff>60325</xdr:colOff>
      <xdr:row>1</xdr:row>
      <xdr:rowOff>161925</xdr:rowOff>
    </xdr:from>
    <xdr:to>
      <xdr:col>6</xdr:col>
      <xdr:colOff>835025</xdr:colOff>
      <xdr:row>4</xdr:row>
      <xdr:rowOff>67579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50D0937-FC50-47D9-ABBA-F7891A61C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125" y="342900"/>
          <a:ext cx="1689100" cy="4771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3</xdr:col>
      <xdr:colOff>424702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0E188D-1FF3-4B77-8515-4364834CF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653302" cy="628650"/>
        </a:xfrm>
        <a:prstGeom prst="rect">
          <a:avLst/>
        </a:prstGeom>
      </xdr:spPr>
    </xdr:pic>
    <xdr:clientData/>
  </xdr:twoCellAnchor>
  <xdr:twoCellAnchor editAs="oneCell">
    <xdr:from>
      <xdr:col>7</xdr:col>
      <xdr:colOff>800100</xdr:colOff>
      <xdr:row>2</xdr:row>
      <xdr:rowOff>0</xdr:rowOff>
    </xdr:from>
    <xdr:to>
      <xdr:col>9</xdr:col>
      <xdr:colOff>781050</xdr:colOff>
      <xdr:row>4</xdr:row>
      <xdr:rowOff>58054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0373B0-C4F4-4228-BF4C-628CA839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8825" y="390525"/>
          <a:ext cx="1676400" cy="477154"/>
        </a:xfrm>
        <a:prstGeom prst="rect">
          <a:avLst/>
        </a:prstGeom>
      </xdr:spPr>
    </xdr:pic>
    <xdr:clientData/>
  </xdr:twoCellAnchor>
  <xdr:twoCellAnchor>
    <xdr:from>
      <xdr:col>1</xdr:col>
      <xdr:colOff>62881</xdr:colOff>
      <xdr:row>88</xdr:row>
      <xdr:rowOff>53975</xdr:rowOff>
    </xdr:from>
    <xdr:to>
      <xdr:col>3</xdr:col>
      <xdr:colOff>1720403</xdr:colOff>
      <xdr:row>93</xdr:row>
      <xdr:rowOff>60326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21895FCF-F6D8-426F-B7CA-E790B51D10F8}"/>
            </a:ext>
          </a:extLst>
        </xdr:cNvPr>
        <xdr:cNvSpPr/>
      </xdr:nvSpPr>
      <xdr:spPr>
        <a:xfrm>
          <a:off x="243856" y="14065250"/>
          <a:ext cx="2019472" cy="48260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</a:t>
          </a:r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DEL DEPTO DE ADMON Y FIN.</a:t>
          </a: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RODRIGO GARCIA GONZALEZ</a:t>
          </a:r>
        </a:p>
      </xdr:txBody>
    </xdr:sp>
    <xdr:clientData/>
  </xdr:twoCellAnchor>
  <xdr:twoCellAnchor>
    <xdr:from>
      <xdr:col>1</xdr:col>
      <xdr:colOff>146115</xdr:colOff>
      <xdr:row>91</xdr:row>
      <xdr:rowOff>28575</xdr:rowOff>
    </xdr:from>
    <xdr:to>
      <xdr:col>3</xdr:col>
      <xdr:colOff>1521874</xdr:colOff>
      <xdr:row>91</xdr:row>
      <xdr:rowOff>28575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7263594-696F-45A8-877E-98C8E9EF8BA1}"/>
            </a:ext>
          </a:extLst>
        </xdr:cNvPr>
        <xdr:cNvCxnSpPr/>
      </xdr:nvCxnSpPr>
      <xdr:spPr>
        <a:xfrm>
          <a:off x="327090" y="14325600"/>
          <a:ext cx="1737709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4473576</xdr:colOff>
      <xdr:row>89</xdr:row>
      <xdr:rowOff>3730</xdr:rowOff>
    </xdr:from>
    <xdr:to>
      <xdr:col>4</xdr:col>
      <xdr:colOff>635000</xdr:colOff>
      <xdr:row>94</xdr:row>
      <xdr:rowOff>10991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EBB818B-9737-4967-AE0C-61C04DCFC6A1}"/>
            </a:ext>
          </a:extLst>
        </xdr:cNvPr>
        <xdr:cNvSpPr/>
      </xdr:nvSpPr>
      <xdr:spPr>
        <a:xfrm flipH="1">
          <a:off x="5016501" y="14110255"/>
          <a:ext cx="1743074" cy="48351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 </a:t>
          </a:r>
        </a:p>
      </xdr:txBody>
    </xdr:sp>
    <xdr:clientData/>
  </xdr:twoCellAnchor>
  <xdr:twoCellAnchor>
    <xdr:from>
      <xdr:col>2</xdr:col>
      <xdr:colOff>2353502</xdr:colOff>
      <xdr:row>87</xdr:row>
      <xdr:rowOff>95683</xdr:rowOff>
    </xdr:from>
    <xdr:to>
      <xdr:col>2</xdr:col>
      <xdr:colOff>3904423</xdr:colOff>
      <xdr:row>87</xdr:row>
      <xdr:rowOff>95683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D75F8DA-09C5-4866-96D6-5EA5131CDF07}"/>
            </a:ext>
          </a:extLst>
        </xdr:cNvPr>
        <xdr:cNvCxnSpPr/>
      </xdr:nvCxnSpPr>
      <xdr:spPr>
        <a:xfrm>
          <a:off x="543752" y="14011708"/>
          <a:ext cx="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4536687</xdr:colOff>
      <xdr:row>91</xdr:row>
      <xdr:rowOff>57150</xdr:rowOff>
    </xdr:from>
    <xdr:to>
      <xdr:col>4</xdr:col>
      <xdr:colOff>534772</xdr:colOff>
      <xdr:row>91</xdr:row>
      <xdr:rowOff>57150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5EC027CD-54E7-4184-ABBF-905F3F1A820A}"/>
            </a:ext>
          </a:extLst>
        </xdr:cNvPr>
        <xdr:cNvCxnSpPr/>
      </xdr:nvCxnSpPr>
      <xdr:spPr>
        <a:xfrm>
          <a:off x="5079612" y="14354175"/>
          <a:ext cx="157973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657226</xdr:colOff>
      <xdr:row>88</xdr:row>
      <xdr:rowOff>57150</xdr:rowOff>
    </xdr:from>
    <xdr:to>
      <xdr:col>10</xdr:col>
      <xdr:colOff>114300</xdr:colOff>
      <xdr:row>94</xdr:row>
      <xdr:rowOff>47137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FFBEFD99-7150-426A-AB54-188C33CBFDA1}"/>
            </a:ext>
          </a:extLst>
        </xdr:cNvPr>
        <xdr:cNvSpPr/>
      </xdr:nvSpPr>
      <xdr:spPr>
        <a:xfrm>
          <a:off x="9505951" y="14068425"/>
          <a:ext cx="2000249" cy="56148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BERNARDO OLVERA ENCISO</a:t>
          </a:r>
        </a:p>
      </xdr:txBody>
    </xdr:sp>
    <xdr:clientData/>
  </xdr:twoCellAnchor>
  <xdr:twoCellAnchor>
    <xdr:from>
      <xdr:col>8</xdr:col>
      <xdr:colOff>9525</xdr:colOff>
      <xdr:row>91</xdr:row>
      <xdr:rowOff>9525</xdr:rowOff>
    </xdr:from>
    <xdr:to>
      <xdr:col>9</xdr:col>
      <xdr:colOff>741535</xdr:colOff>
      <xdr:row>91</xdr:row>
      <xdr:rowOff>9525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BAC1AE8C-D0C3-42A7-B675-E329F4D52D4B}"/>
            </a:ext>
          </a:extLst>
        </xdr:cNvPr>
        <xdr:cNvCxnSpPr/>
      </xdr:nvCxnSpPr>
      <xdr:spPr>
        <a:xfrm>
          <a:off x="9705975" y="14306550"/>
          <a:ext cx="157973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76200</xdr:rowOff>
    </xdr:from>
    <xdr:to>
      <xdr:col>2</xdr:col>
      <xdr:colOff>653302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B36697-136E-4978-8EFC-76AAB021D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438150"/>
          <a:ext cx="653302" cy="628650"/>
        </a:xfrm>
        <a:prstGeom prst="rect">
          <a:avLst/>
        </a:prstGeom>
      </xdr:spPr>
    </xdr:pic>
    <xdr:clientData/>
  </xdr:twoCellAnchor>
  <xdr:twoCellAnchor editAs="oneCell">
    <xdr:from>
      <xdr:col>7</xdr:col>
      <xdr:colOff>466725</xdr:colOff>
      <xdr:row>2</xdr:row>
      <xdr:rowOff>152400</xdr:rowOff>
    </xdr:from>
    <xdr:to>
      <xdr:col>8</xdr:col>
      <xdr:colOff>762000</xdr:colOff>
      <xdr:row>5</xdr:row>
      <xdr:rowOff>143779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6F66BA-9323-4485-BB24-EEE8FC06A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514350"/>
          <a:ext cx="1343025" cy="477154"/>
        </a:xfrm>
        <a:prstGeom prst="rect">
          <a:avLst/>
        </a:prstGeom>
      </xdr:spPr>
    </xdr:pic>
    <xdr:clientData/>
  </xdr:twoCellAnchor>
  <xdr:twoCellAnchor>
    <xdr:from>
      <xdr:col>1</xdr:col>
      <xdr:colOff>96013</xdr:colOff>
      <xdr:row>173</xdr:row>
      <xdr:rowOff>111125</xdr:rowOff>
    </xdr:from>
    <xdr:to>
      <xdr:col>2</xdr:col>
      <xdr:colOff>1875663</xdr:colOff>
      <xdr:row>178</xdr:row>
      <xdr:rowOff>76200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99980501-2233-40D9-833E-D7A3498129D2}"/>
            </a:ext>
          </a:extLst>
        </xdr:cNvPr>
        <xdr:cNvSpPr/>
      </xdr:nvSpPr>
      <xdr:spPr>
        <a:xfrm>
          <a:off x="276988" y="26619200"/>
          <a:ext cx="1960625" cy="4699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</a:t>
          </a:r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DEL DEPTO DE ADMON Y FIN.</a:t>
          </a: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RODRIGO GARCIA GONZALEZ</a:t>
          </a:r>
        </a:p>
      </xdr:txBody>
    </xdr:sp>
    <xdr:clientData/>
  </xdr:twoCellAnchor>
  <xdr:twoCellAnchor>
    <xdr:from>
      <xdr:col>1</xdr:col>
      <xdr:colOff>93798</xdr:colOff>
      <xdr:row>177</xdr:row>
      <xdr:rowOff>41275</xdr:rowOff>
    </xdr:from>
    <xdr:to>
      <xdr:col>2</xdr:col>
      <xdr:colOff>1698016</xdr:colOff>
      <xdr:row>177</xdr:row>
      <xdr:rowOff>41275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116930B-0616-46D9-A3AF-3C9F6CFB73B2}"/>
            </a:ext>
          </a:extLst>
        </xdr:cNvPr>
        <xdr:cNvCxnSpPr/>
      </xdr:nvCxnSpPr>
      <xdr:spPr>
        <a:xfrm>
          <a:off x="274773" y="26863675"/>
          <a:ext cx="178519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4349751</xdr:colOff>
      <xdr:row>176</xdr:row>
      <xdr:rowOff>71005</xdr:rowOff>
    </xdr:from>
    <xdr:to>
      <xdr:col>4</xdr:col>
      <xdr:colOff>635000</xdr:colOff>
      <xdr:row>178</xdr:row>
      <xdr:rowOff>157595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6FD1049-8F48-4515-AB8E-6D2F2A22E06A}"/>
            </a:ext>
          </a:extLst>
        </xdr:cNvPr>
        <xdr:cNvSpPr/>
      </xdr:nvSpPr>
      <xdr:spPr>
        <a:xfrm>
          <a:off x="4711701" y="26702905"/>
          <a:ext cx="1933574" cy="46759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6</xdr:col>
      <xdr:colOff>979981</xdr:colOff>
      <xdr:row>173</xdr:row>
      <xdr:rowOff>79375</xdr:rowOff>
    </xdr:from>
    <xdr:to>
      <xdr:col>8</xdr:col>
      <xdr:colOff>793750</xdr:colOff>
      <xdr:row>178</xdr:row>
      <xdr:rowOff>92074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BF41C218-9D9A-4124-B5C1-994EED2CFA58}"/>
            </a:ext>
          </a:extLst>
        </xdr:cNvPr>
        <xdr:cNvSpPr/>
      </xdr:nvSpPr>
      <xdr:spPr>
        <a:xfrm>
          <a:off x="8933356" y="26587450"/>
          <a:ext cx="1880694" cy="51752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BERNARDO OLVERA ENCISO</a:t>
          </a:r>
        </a:p>
      </xdr:txBody>
    </xdr:sp>
    <xdr:clientData/>
  </xdr:twoCellAnchor>
  <xdr:twoCellAnchor>
    <xdr:from>
      <xdr:col>3</xdr:col>
      <xdr:colOff>35752</xdr:colOff>
      <xdr:row>177</xdr:row>
      <xdr:rowOff>124258</xdr:rowOff>
    </xdr:from>
    <xdr:to>
      <xdr:col>4</xdr:col>
      <xdr:colOff>462723</xdr:colOff>
      <xdr:row>177</xdr:row>
      <xdr:rowOff>124258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E8EF4979-2DFE-4A90-A9D6-551DA614DA26}"/>
            </a:ext>
          </a:extLst>
        </xdr:cNvPr>
        <xdr:cNvCxnSpPr/>
      </xdr:nvCxnSpPr>
      <xdr:spPr>
        <a:xfrm>
          <a:off x="4922077" y="26946658"/>
          <a:ext cx="1550921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117218</xdr:colOff>
      <xdr:row>177</xdr:row>
      <xdr:rowOff>12074</xdr:rowOff>
    </xdr:from>
    <xdr:to>
      <xdr:col>8</xdr:col>
      <xdr:colOff>616706</xdr:colOff>
      <xdr:row>177</xdr:row>
      <xdr:rowOff>15875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A0A606FF-C406-4015-BFE9-0CB9CFDC354E}"/>
            </a:ext>
          </a:extLst>
        </xdr:cNvPr>
        <xdr:cNvCxnSpPr/>
      </xdr:nvCxnSpPr>
      <xdr:spPr>
        <a:xfrm>
          <a:off x="9089768" y="26834474"/>
          <a:ext cx="1547238" cy="380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2</xdr:row>
      <xdr:rowOff>142875</xdr:rowOff>
    </xdr:from>
    <xdr:to>
      <xdr:col>2</xdr:col>
      <xdr:colOff>643777</xdr:colOff>
      <xdr:row>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6AE9E1-1BB8-4FBD-80F9-1986A28EF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504825"/>
          <a:ext cx="653302" cy="62865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3</xdr:row>
      <xdr:rowOff>85725</xdr:rowOff>
    </xdr:from>
    <xdr:to>
      <xdr:col>8</xdr:col>
      <xdr:colOff>895350</xdr:colOff>
      <xdr:row>5</xdr:row>
      <xdr:rowOff>181879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90171A-357E-4C22-A815-A4B857B5B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638175"/>
          <a:ext cx="1676400" cy="477154"/>
        </a:xfrm>
        <a:prstGeom prst="rect">
          <a:avLst/>
        </a:prstGeom>
      </xdr:spPr>
    </xdr:pic>
    <xdr:clientData/>
  </xdr:twoCellAnchor>
  <xdr:twoCellAnchor>
    <xdr:from>
      <xdr:col>1</xdr:col>
      <xdr:colOff>31751</xdr:colOff>
      <xdr:row>46</xdr:row>
      <xdr:rowOff>38100</xdr:rowOff>
    </xdr:from>
    <xdr:to>
      <xdr:col>2</xdr:col>
      <xdr:colOff>1476375</xdr:colOff>
      <xdr:row>48</xdr:row>
      <xdr:rowOff>123825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9AD8AFA-F7AC-4DCC-9582-F458F013063A}"/>
            </a:ext>
          </a:extLst>
        </xdr:cNvPr>
        <xdr:cNvSpPr/>
      </xdr:nvSpPr>
      <xdr:spPr>
        <a:xfrm>
          <a:off x="212726" y="12487275"/>
          <a:ext cx="1625599" cy="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</a:t>
          </a:r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DEL DEPTO DE ADMON Y FIN.</a:t>
          </a: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RODRIGO GARCIA GONZALEZ</a:t>
          </a:r>
        </a:p>
      </xdr:txBody>
    </xdr:sp>
    <xdr:clientData/>
  </xdr:twoCellAnchor>
  <xdr:twoCellAnchor>
    <xdr:from>
      <xdr:col>1</xdr:col>
      <xdr:colOff>49073</xdr:colOff>
      <xdr:row>47</xdr:row>
      <xdr:rowOff>104775</xdr:rowOff>
    </xdr:from>
    <xdr:to>
      <xdr:col>2</xdr:col>
      <xdr:colOff>1209340</xdr:colOff>
      <xdr:row>47</xdr:row>
      <xdr:rowOff>104775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5818787-F6A5-4ACC-8DD8-40CB3BF8249A}"/>
            </a:ext>
          </a:extLst>
        </xdr:cNvPr>
        <xdr:cNvCxnSpPr/>
      </xdr:nvCxnSpPr>
      <xdr:spPr>
        <a:xfrm>
          <a:off x="230048" y="12487275"/>
          <a:ext cx="134124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2162176</xdr:colOff>
      <xdr:row>46</xdr:row>
      <xdr:rowOff>71005</xdr:rowOff>
    </xdr:from>
    <xdr:to>
      <xdr:col>2</xdr:col>
      <xdr:colOff>4095750</xdr:colOff>
      <xdr:row>48</xdr:row>
      <xdr:rowOff>157595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F2DBF05-F8C8-4E62-B6CC-7435BAFE0DF0}"/>
            </a:ext>
          </a:extLst>
        </xdr:cNvPr>
        <xdr:cNvSpPr/>
      </xdr:nvSpPr>
      <xdr:spPr>
        <a:xfrm>
          <a:off x="2524126" y="12487275"/>
          <a:ext cx="285749" cy="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3</xdr:col>
      <xdr:colOff>581026</xdr:colOff>
      <xdr:row>46</xdr:row>
      <xdr:rowOff>47624</xdr:rowOff>
    </xdr:from>
    <xdr:to>
      <xdr:col>5</xdr:col>
      <xdr:colOff>19050</xdr:colOff>
      <xdr:row>48</xdr:row>
      <xdr:rowOff>171449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7BF28A2-E92B-4D9D-93DB-11569C907FED}"/>
            </a:ext>
          </a:extLst>
        </xdr:cNvPr>
        <xdr:cNvSpPr/>
      </xdr:nvSpPr>
      <xdr:spPr>
        <a:xfrm>
          <a:off x="3390901" y="12487275"/>
          <a:ext cx="1371599" cy="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BERNARDO OLVERA ENCISO</a:t>
          </a:r>
        </a:p>
      </xdr:txBody>
    </xdr:sp>
    <xdr:clientData/>
  </xdr:twoCellAnchor>
  <xdr:twoCellAnchor>
    <xdr:from>
      <xdr:col>2</xdr:col>
      <xdr:colOff>2353502</xdr:colOff>
      <xdr:row>47</xdr:row>
      <xdr:rowOff>95683</xdr:rowOff>
    </xdr:from>
    <xdr:to>
      <xdr:col>2</xdr:col>
      <xdr:colOff>3904423</xdr:colOff>
      <xdr:row>47</xdr:row>
      <xdr:rowOff>95683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DDCA617-0318-42F4-AA5E-FBA3117C9DF1}"/>
            </a:ext>
          </a:extLst>
        </xdr:cNvPr>
        <xdr:cNvCxnSpPr/>
      </xdr:nvCxnSpPr>
      <xdr:spPr>
        <a:xfrm>
          <a:off x="2715452" y="12487275"/>
          <a:ext cx="93596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711422</xdr:colOff>
      <xdr:row>47</xdr:row>
      <xdr:rowOff>91449</xdr:rowOff>
    </xdr:from>
    <xdr:to>
      <xdr:col>4</xdr:col>
      <xdr:colOff>1051202</xdr:colOff>
      <xdr:row>47</xdr:row>
      <xdr:rowOff>95250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3392DC5C-913B-45B6-8F08-7F95DA1D897D}"/>
            </a:ext>
          </a:extLst>
        </xdr:cNvPr>
        <xdr:cNvCxnSpPr/>
      </xdr:nvCxnSpPr>
      <xdr:spPr>
        <a:xfrm>
          <a:off x="3521297" y="12487275"/>
          <a:ext cx="121608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42038</xdr:colOff>
      <xdr:row>43</xdr:row>
      <xdr:rowOff>9525</xdr:rowOff>
    </xdr:from>
    <xdr:to>
      <xdr:col>2</xdr:col>
      <xdr:colOff>1828038</xdr:colOff>
      <xdr:row>45</xdr:row>
      <xdr:rowOff>95250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61A6A3B-C2CC-4811-BEB7-D863D3EC8C6F}"/>
            </a:ext>
          </a:extLst>
        </xdr:cNvPr>
        <xdr:cNvSpPr/>
      </xdr:nvSpPr>
      <xdr:spPr>
        <a:xfrm>
          <a:off x="223013" y="11925300"/>
          <a:ext cx="1966975" cy="4667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</a:t>
          </a:r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DEL DEPTO DE ADMON Y FIN.</a:t>
          </a: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RODRIGO GARCIA GONZALEZ</a:t>
          </a:r>
        </a:p>
      </xdr:txBody>
    </xdr:sp>
    <xdr:clientData/>
  </xdr:twoCellAnchor>
  <xdr:twoCellAnchor>
    <xdr:from>
      <xdr:col>1</xdr:col>
      <xdr:colOff>103323</xdr:colOff>
      <xdr:row>44</xdr:row>
      <xdr:rowOff>104775</xdr:rowOff>
    </xdr:from>
    <xdr:to>
      <xdr:col>2</xdr:col>
      <xdr:colOff>1707541</xdr:colOff>
      <xdr:row>44</xdr:row>
      <xdr:rowOff>104775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2647D8B3-8D20-4811-B7B4-803D4FB6647D}"/>
            </a:ext>
          </a:extLst>
        </xdr:cNvPr>
        <xdr:cNvCxnSpPr/>
      </xdr:nvCxnSpPr>
      <xdr:spPr>
        <a:xfrm>
          <a:off x="284298" y="12211050"/>
          <a:ext cx="178519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12018</xdr:colOff>
      <xdr:row>43</xdr:row>
      <xdr:rowOff>23380</xdr:rowOff>
    </xdr:from>
    <xdr:to>
      <xdr:col>5</xdr:col>
      <xdr:colOff>702357</xdr:colOff>
      <xdr:row>45</xdr:row>
      <xdr:rowOff>109970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1AF362D9-C7DF-45B8-B88D-5182E0DE5F57}"/>
            </a:ext>
          </a:extLst>
        </xdr:cNvPr>
        <xdr:cNvSpPr/>
      </xdr:nvSpPr>
      <xdr:spPr>
        <a:xfrm>
          <a:off x="3698193" y="11939155"/>
          <a:ext cx="1747614" cy="46759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6</xdr:col>
      <xdr:colOff>900921</xdr:colOff>
      <xdr:row>43</xdr:row>
      <xdr:rowOff>18767</xdr:rowOff>
    </xdr:from>
    <xdr:to>
      <xdr:col>8</xdr:col>
      <xdr:colOff>918355</xdr:colOff>
      <xdr:row>45</xdr:row>
      <xdr:rowOff>136965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FC80887F-E6E3-445B-8C55-A4BC7B9057CA}"/>
            </a:ext>
          </a:extLst>
        </xdr:cNvPr>
        <xdr:cNvSpPr/>
      </xdr:nvSpPr>
      <xdr:spPr>
        <a:xfrm>
          <a:off x="6596871" y="11934542"/>
          <a:ext cx="2008159" cy="49919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BERNARDO OLVERA ENCISO</a:t>
          </a:r>
        </a:p>
      </xdr:txBody>
    </xdr:sp>
    <xdr:clientData/>
  </xdr:twoCellAnchor>
  <xdr:twoCellAnchor>
    <xdr:from>
      <xdr:col>4</xdr:col>
      <xdr:colOff>124409</xdr:colOff>
      <xdr:row>44</xdr:row>
      <xdr:rowOff>76633</xdr:rowOff>
    </xdr:from>
    <xdr:to>
      <xdr:col>5</xdr:col>
      <xdr:colOff>551867</xdr:colOff>
      <xdr:row>44</xdr:row>
      <xdr:rowOff>76633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13B86739-EE4C-4802-A12D-4B4A3FAD338D}"/>
            </a:ext>
          </a:extLst>
        </xdr:cNvPr>
        <xdr:cNvCxnSpPr/>
      </xdr:nvCxnSpPr>
      <xdr:spPr>
        <a:xfrm>
          <a:off x="3810584" y="12182908"/>
          <a:ext cx="148473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157736</xdr:colOff>
      <xdr:row>44</xdr:row>
      <xdr:rowOff>91449</xdr:rowOff>
    </xdr:from>
    <xdr:to>
      <xdr:col>8</xdr:col>
      <xdr:colOff>776214</xdr:colOff>
      <xdr:row>44</xdr:row>
      <xdr:rowOff>95250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8604C6F7-6D36-4BC5-A71B-E197C1F5A35A}"/>
            </a:ext>
          </a:extLst>
        </xdr:cNvPr>
        <xdr:cNvCxnSpPr/>
      </xdr:nvCxnSpPr>
      <xdr:spPr>
        <a:xfrm>
          <a:off x="6844286" y="12197724"/>
          <a:ext cx="1618603" cy="380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94</xdr:row>
      <xdr:rowOff>65498</xdr:rowOff>
    </xdr:from>
    <xdr:to>
      <xdr:col>3</xdr:col>
      <xdr:colOff>1888044</xdr:colOff>
      <xdr:row>98</xdr:row>
      <xdr:rowOff>1177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A3B9D39-FD4E-490E-A7C9-1403302C9608}"/>
            </a:ext>
          </a:extLst>
        </xdr:cNvPr>
        <xdr:cNvSpPr/>
      </xdr:nvSpPr>
      <xdr:spPr>
        <a:xfrm>
          <a:off x="209550" y="15172148"/>
          <a:ext cx="2221419" cy="46907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</a:t>
          </a:r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DEL DEPTO DE ADMON Y FIN.</a:t>
          </a: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RODRIGO GARCIA GONZALEZ</a:t>
          </a:r>
        </a:p>
      </xdr:txBody>
    </xdr:sp>
    <xdr:clientData/>
  </xdr:twoCellAnchor>
  <xdr:twoCellAnchor>
    <xdr:from>
      <xdr:col>0</xdr:col>
      <xdr:colOff>173529</xdr:colOff>
      <xdr:row>96</xdr:row>
      <xdr:rowOff>142875</xdr:rowOff>
    </xdr:from>
    <xdr:to>
      <xdr:col>3</xdr:col>
      <xdr:colOff>1542084</xdr:colOff>
      <xdr:row>96</xdr:row>
      <xdr:rowOff>142875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3CEF82D-53AD-4344-8688-88C85037AC9D}"/>
            </a:ext>
          </a:extLst>
        </xdr:cNvPr>
        <xdr:cNvCxnSpPr/>
      </xdr:nvCxnSpPr>
      <xdr:spPr>
        <a:xfrm>
          <a:off x="173529" y="15420975"/>
          <a:ext cx="191148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3641457</xdr:colOff>
      <xdr:row>95</xdr:row>
      <xdr:rowOff>12536</xdr:rowOff>
    </xdr:from>
    <xdr:to>
      <xdr:col>5</xdr:col>
      <xdr:colOff>225695</xdr:colOff>
      <xdr:row>98</xdr:row>
      <xdr:rowOff>35090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CC76A79-730D-4AF2-8309-544083068F1F}"/>
            </a:ext>
          </a:extLst>
        </xdr:cNvPr>
        <xdr:cNvSpPr/>
      </xdr:nvSpPr>
      <xdr:spPr>
        <a:xfrm flipH="1">
          <a:off x="4184382" y="15204911"/>
          <a:ext cx="1832513" cy="47022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          </a:t>
          </a:r>
        </a:p>
      </xdr:txBody>
    </xdr:sp>
    <xdr:clientData/>
  </xdr:twoCellAnchor>
  <xdr:twoCellAnchor>
    <xdr:from>
      <xdr:col>2</xdr:col>
      <xdr:colOff>2353502</xdr:colOff>
      <xdr:row>96</xdr:row>
      <xdr:rowOff>95683</xdr:rowOff>
    </xdr:from>
    <xdr:to>
      <xdr:col>2</xdr:col>
      <xdr:colOff>3904423</xdr:colOff>
      <xdr:row>96</xdr:row>
      <xdr:rowOff>95683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E0A049A-121F-43D0-A952-7E7CA0F25049}"/>
            </a:ext>
          </a:extLst>
        </xdr:cNvPr>
        <xdr:cNvCxnSpPr/>
      </xdr:nvCxnSpPr>
      <xdr:spPr>
        <a:xfrm>
          <a:off x="543752" y="15373783"/>
          <a:ext cx="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3747273</xdr:colOff>
      <xdr:row>96</xdr:row>
      <xdr:rowOff>171450</xdr:rowOff>
    </xdr:from>
    <xdr:to>
      <xdr:col>5</xdr:col>
      <xdr:colOff>78733</xdr:colOff>
      <xdr:row>96</xdr:row>
      <xdr:rowOff>171450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BC63F9B-56F6-409E-AEFB-CEEE2576BABA}"/>
            </a:ext>
          </a:extLst>
        </xdr:cNvPr>
        <xdr:cNvCxnSpPr/>
      </xdr:nvCxnSpPr>
      <xdr:spPr>
        <a:xfrm>
          <a:off x="4290198" y="15449550"/>
          <a:ext cx="157973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754195</xdr:colOff>
      <xdr:row>96</xdr:row>
      <xdr:rowOff>0</xdr:rowOff>
    </xdr:from>
    <xdr:to>
      <xdr:col>16383</xdr:col>
      <xdr:colOff>47625</xdr:colOff>
      <xdr:row>98</xdr:row>
      <xdr:rowOff>142875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13766E03-FC0B-4783-AA13-196A0A27A030}"/>
            </a:ext>
          </a:extLst>
        </xdr:cNvPr>
        <xdr:cNvSpPr/>
      </xdr:nvSpPr>
      <xdr:spPr>
        <a:xfrm>
          <a:off x="8155120" y="15278100"/>
          <a:ext cx="1769930" cy="504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BERNARDO OLVERA ENCISO</a:t>
          </a:r>
        </a:p>
      </xdr:txBody>
    </xdr:sp>
    <xdr:clientData/>
  </xdr:twoCellAnchor>
  <xdr:twoCellAnchor>
    <xdr:from>
      <xdr:col>8</xdr:col>
      <xdr:colOff>167056</xdr:colOff>
      <xdr:row>97</xdr:row>
      <xdr:rowOff>76200</xdr:rowOff>
    </xdr:from>
    <xdr:to>
      <xdr:col>9</xdr:col>
      <xdr:colOff>736404</xdr:colOff>
      <xdr:row>97</xdr:row>
      <xdr:rowOff>76200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2CD31331-1810-4F4F-B68F-3D3C43E4181A}"/>
            </a:ext>
          </a:extLst>
        </xdr:cNvPr>
        <xdr:cNvCxnSpPr/>
      </xdr:nvCxnSpPr>
      <xdr:spPr>
        <a:xfrm>
          <a:off x="8329981" y="15535275"/>
          <a:ext cx="143612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31751</xdr:colOff>
      <xdr:row>47</xdr:row>
      <xdr:rowOff>38100</xdr:rowOff>
    </xdr:from>
    <xdr:to>
      <xdr:col>2</xdr:col>
      <xdr:colOff>1476375</xdr:colOff>
      <xdr:row>49</xdr:row>
      <xdr:rowOff>123825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3B036DD-FEF3-4D8D-82C0-A1185D384653}"/>
            </a:ext>
          </a:extLst>
        </xdr:cNvPr>
        <xdr:cNvSpPr/>
      </xdr:nvSpPr>
      <xdr:spPr>
        <a:xfrm>
          <a:off x="212726" y="12506325"/>
          <a:ext cx="330199" cy="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</a:t>
          </a:r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DEL DEPTO DE ADMON Y FIN.</a:t>
          </a: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RODRIGO GARCIA GONZALEZ</a:t>
          </a:r>
        </a:p>
      </xdr:txBody>
    </xdr:sp>
    <xdr:clientData/>
  </xdr:twoCellAnchor>
  <xdr:twoCellAnchor>
    <xdr:from>
      <xdr:col>1</xdr:col>
      <xdr:colOff>49073</xdr:colOff>
      <xdr:row>48</xdr:row>
      <xdr:rowOff>104775</xdr:rowOff>
    </xdr:from>
    <xdr:to>
      <xdr:col>2</xdr:col>
      <xdr:colOff>1209340</xdr:colOff>
      <xdr:row>48</xdr:row>
      <xdr:rowOff>104775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8BD526E-02CD-4A7B-B265-662F64AD8DCC}"/>
            </a:ext>
          </a:extLst>
        </xdr:cNvPr>
        <xdr:cNvCxnSpPr/>
      </xdr:nvCxnSpPr>
      <xdr:spPr>
        <a:xfrm>
          <a:off x="230048" y="12506325"/>
          <a:ext cx="31254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2162176</xdr:colOff>
      <xdr:row>47</xdr:row>
      <xdr:rowOff>71005</xdr:rowOff>
    </xdr:from>
    <xdr:to>
      <xdr:col>2</xdr:col>
      <xdr:colOff>4095750</xdr:colOff>
      <xdr:row>49</xdr:row>
      <xdr:rowOff>157595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88ACB73-3748-4DC8-90FF-FE53560A021D}"/>
            </a:ext>
          </a:extLst>
        </xdr:cNvPr>
        <xdr:cNvSpPr/>
      </xdr:nvSpPr>
      <xdr:spPr>
        <a:xfrm>
          <a:off x="542926" y="12506325"/>
          <a:ext cx="0" cy="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3</xdr:col>
      <xdr:colOff>581026</xdr:colOff>
      <xdr:row>47</xdr:row>
      <xdr:rowOff>47624</xdr:rowOff>
    </xdr:from>
    <xdr:to>
      <xdr:col>5</xdr:col>
      <xdr:colOff>19050</xdr:colOff>
      <xdr:row>49</xdr:row>
      <xdr:rowOff>171449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1875BCF-6FBB-4CBA-BFEC-8C59F8396AC7}"/>
            </a:ext>
          </a:extLst>
        </xdr:cNvPr>
        <xdr:cNvSpPr/>
      </xdr:nvSpPr>
      <xdr:spPr>
        <a:xfrm>
          <a:off x="1123951" y="12506325"/>
          <a:ext cx="4095749" cy="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BERNARDO OLVERA ENCISO</a:t>
          </a:r>
        </a:p>
      </xdr:txBody>
    </xdr:sp>
    <xdr:clientData/>
  </xdr:twoCellAnchor>
  <xdr:twoCellAnchor>
    <xdr:from>
      <xdr:col>2</xdr:col>
      <xdr:colOff>2353502</xdr:colOff>
      <xdr:row>48</xdr:row>
      <xdr:rowOff>95683</xdr:rowOff>
    </xdr:from>
    <xdr:to>
      <xdr:col>2</xdr:col>
      <xdr:colOff>3904423</xdr:colOff>
      <xdr:row>48</xdr:row>
      <xdr:rowOff>95683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0F86FC1-46C5-4935-8BF4-29923E044AA3}"/>
            </a:ext>
          </a:extLst>
        </xdr:cNvPr>
        <xdr:cNvCxnSpPr/>
      </xdr:nvCxnSpPr>
      <xdr:spPr>
        <a:xfrm>
          <a:off x="543752" y="12506325"/>
          <a:ext cx="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711422</xdr:colOff>
      <xdr:row>48</xdr:row>
      <xdr:rowOff>91449</xdr:rowOff>
    </xdr:from>
    <xdr:to>
      <xdr:col>4</xdr:col>
      <xdr:colOff>1051202</xdr:colOff>
      <xdr:row>48</xdr:row>
      <xdr:rowOff>95250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5563BCA-3D1A-4B79-937C-8EA1C80D335B}"/>
            </a:ext>
          </a:extLst>
        </xdr:cNvPr>
        <xdr:cNvCxnSpPr/>
      </xdr:nvCxnSpPr>
      <xdr:spPr>
        <a:xfrm>
          <a:off x="1254347" y="12506325"/>
          <a:ext cx="394975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25118</xdr:colOff>
      <xdr:row>42</xdr:row>
      <xdr:rowOff>102393</xdr:rowOff>
    </xdr:from>
    <xdr:to>
      <xdr:col>3</xdr:col>
      <xdr:colOff>1682640</xdr:colOff>
      <xdr:row>45</xdr:row>
      <xdr:rowOff>59531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315F954A-6302-40FB-B9CD-EBA115AA4012}"/>
            </a:ext>
          </a:extLst>
        </xdr:cNvPr>
        <xdr:cNvSpPr/>
      </xdr:nvSpPr>
      <xdr:spPr>
        <a:xfrm>
          <a:off x="206093" y="11922918"/>
          <a:ext cx="2019472" cy="47148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</a:t>
          </a:r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DEL DEPTO DE ADMON Y FIN.</a:t>
          </a: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RODRIGO GARCIA GONZALEZ</a:t>
          </a:r>
        </a:p>
      </xdr:txBody>
    </xdr:sp>
    <xdr:clientData/>
  </xdr:twoCellAnchor>
  <xdr:twoCellAnchor>
    <xdr:from>
      <xdr:col>1</xdr:col>
      <xdr:colOff>117540</xdr:colOff>
      <xdr:row>44</xdr:row>
      <xdr:rowOff>19050</xdr:rowOff>
    </xdr:from>
    <xdr:to>
      <xdr:col>3</xdr:col>
      <xdr:colOff>1493299</xdr:colOff>
      <xdr:row>44</xdr:row>
      <xdr:rowOff>19050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2559806D-9375-4E1C-8ABB-9E78C223330E}"/>
            </a:ext>
          </a:extLst>
        </xdr:cNvPr>
        <xdr:cNvCxnSpPr/>
      </xdr:nvCxnSpPr>
      <xdr:spPr>
        <a:xfrm>
          <a:off x="298515" y="12182475"/>
          <a:ext cx="1737709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32480</xdr:colOff>
      <xdr:row>42</xdr:row>
      <xdr:rowOff>49531</xdr:rowOff>
    </xdr:from>
    <xdr:to>
      <xdr:col>5</xdr:col>
      <xdr:colOff>958118</xdr:colOff>
      <xdr:row>45</xdr:row>
      <xdr:rowOff>7620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EC3A7AC1-EA52-4417-831D-B06D76FB342C}"/>
            </a:ext>
          </a:extLst>
        </xdr:cNvPr>
        <xdr:cNvSpPr/>
      </xdr:nvSpPr>
      <xdr:spPr>
        <a:xfrm>
          <a:off x="4337780" y="11870056"/>
          <a:ext cx="1820988" cy="47243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SECRETARIO ADMINISTRATIVO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MTO. ANTONIO TOVAR PEREZ</a:t>
          </a:r>
        </a:p>
      </xdr:txBody>
    </xdr:sp>
    <xdr:clientData/>
  </xdr:twoCellAnchor>
  <xdr:twoCellAnchor>
    <xdr:from>
      <xdr:col>7</xdr:col>
      <xdr:colOff>721052</xdr:colOff>
      <xdr:row>42</xdr:row>
      <xdr:rowOff>66674</xdr:rowOff>
    </xdr:from>
    <xdr:to>
      <xdr:col>9</xdr:col>
      <xdr:colOff>895023</xdr:colOff>
      <xdr:row>45</xdr:row>
      <xdr:rowOff>19049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BBFE8584-EE42-44BC-9BDC-B5148E428958}"/>
            </a:ext>
          </a:extLst>
        </xdr:cNvPr>
        <xdr:cNvSpPr/>
      </xdr:nvSpPr>
      <xdr:spPr>
        <a:xfrm>
          <a:off x="7998152" y="11887199"/>
          <a:ext cx="1917046" cy="4667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8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BERNARDO OLVERA ENCISO</a:t>
          </a:r>
        </a:p>
      </xdr:txBody>
    </xdr:sp>
    <xdr:clientData/>
  </xdr:twoCellAnchor>
  <xdr:twoCellAnchor>
    <xdr:from>
      <xdr:col>2</xdr:col>
      <xdr:colOff>2353502</xdr:colOff>
      <xdr:row>44</xdr:row>
      <xdr:rowOff>95683</xdr:rowOff>
    </xdr:from>
    <xdr:to>
      <xdr:col>2</xdr:col>
      <xdr:colOff>3904423</xdr:colOff>
      <xdr:row>44</xdr:row>
      <xdr:rowOff>95683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6F734BAA-28C9-4E55-A10F-C98D2BD50F4C}"/>
            </a:ext>
          </a:extLst>
        </xdr:cNvPr>
        <xdr:cNvCxnSpPr/>
      </xdr:nvCxnSpPr>
      <xdr:spPr>
        <a:xfrm>
          <a:off x="543752" y="12259108"/>
          <a:ext cx="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115209</xdr:colOff>
      <xdr:row>43</xdr:row>
      <xdr:rowOff>148599</xdr:rowOff>
    </xdr:from>
    <xdr:to>
      <xdr:col>9</xdr:col>
      <xdr:colOff>913990</xdr:colOff>
      <xdr:row>43</xdr:row>
      <xdr:rowOff>152400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ADD33B9B-D49E-4CA1-A494-99A8EF610F19}"/>
            </a:ext>
          </a:extLst>
        </xdr:cNvPr>
        <xdr:cNvCxnSpPr/>
      </xdr:nvCxnSpPr>
      <xdr:spPr>
        <a:xfrm>
          <a:off x="8259084" y="12140574"/>
          <a:ext cx="1675081" cy="380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117087</xdr:colOff>
      <xdr:row>43</xdr:row>
      <xdr:rowOff>123825</xdr:rowOff>
    </xdr:from>
    <xdr:to>
      <xdr:col>5</xdr:col>
      <xdr:colOff>801472</xdr:colOff>
      <xdr:row>43</xdr:row>
      <xdr:rowOff>123825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6CCEAF86-6109-4C65-B289-A5F348E5ACEE}"/>
            </a:ext>
          </a:extLst>
        </xdr:cNvPr>
        <xdr:cNvCxnSpPr/>
      </xdr:nvCxnSpPr>
      <xdr:spPr>
        <a:xfrm>
          <a:off x="4422387" y="12115800"/>
          <a:ext cx="157973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142875</xdr:colOff>
      <xdr:row>2</xdr:row>
      <xdr:rowOff>171450</xdr:rowOff>
    </xdr:from>
    <xdr:to>
      <xdr:col>3</xdr:col>
      <xdr:colOff>434227</xdr:colOff>
      <xdr:row>6</xdr:row>
      <xdr:rowOff>38100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FED9255-1683-426D-AE56-28AC6FA4A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533400"/>
          <a:ext cx="653302" cy="6286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3</xdr:row>
      <xdr:rowOff>95250</xdr:rowOff>
    </xdr:from>
    <xdr:to>
      <xdr:col>9</xdr:col>
      <xdr:colOff>895350</xdr:colOff>
      <xdr:row>6</xdr:row>
      <xdr:rowOff>904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7583316C-3EB2-4278-BF0C-2E420EEDC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647700"/>
          <a:ext cx="1676400" cy="4771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M/Desktop/CUENTA%20PUBLICA%202017%20-%20a%20PRESENTAR/Copia%20de%20CHANTI%20(4)%20(4)%20sip%20BUE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ESTADO ANALITICO (2)"/>
      <sheetName val="CUADRO SANTIAGO"/>
      <sheetName val="AVANCES GLOBALES"/>
      <sheetName val="C INTERESES"/>
      <sheetName val="FUENTES S INTERESES"/>
      <sheetName val="TOTALES POR FUENTE"/>
      <sheetName val="TOTALES POR FUENTE Y PARTIDA"/>
      <sheetName val="REPORTE GLOBAL"/>
      <sheetName val="CUADRO ESTADO ANALITICO"/>
      <sheetName val="Capitulo"/>
    </sheetNames>
    <sheetDataSet>
      <sheetData sheetId="0" refreshError="1"/>
      <sheetData sheetId="1" refreshError="1"/>
      <sheetData sheetId="2" refreshError="1"/>
      <sheetData sheetId="3" refreshError="1">
        <row r="2110">
          <cell r="B2110">
            <v>1100</v>
          </cell>
          <cell r="F2110">
            <v>0</v>
          </cell>
          <cell r="I2110">
            <v>0</v>
          </cell>
          <cell r="J2110">
            <v>0</v>
          </cell>
          <cell r="K2110">
            <v>0</v>
          </cell>
          <cell r="N2110">
            <v>0</v>
          </cell>
        </row>
        <row r="2111">
          <cell r="B2111">
            <v>1100</v>
          </cell>
          <cell r="F2111">
            <v>478137.8</v>
          </cell>
          <cell r="I2111">
            <v>-478137.80000000028</v>
          </cell>
          <cell r="J2111">
            <v>0</v>
          </cell>
          <cell r="K2111">
            <v>0</v>
          </cell>
          <cell r="N2111">
            <v>0</v>
          </cell>
        </row>
        <row r="2112">
          <cell r="B2112">
            <v>1100</v>
          </cell>
          <cell r="F2112">
            <v>0</v>
          </cell>
          <cell r="I2112">
            <v>0</v>
          </cell>
          <cell r="J2112">
            <v>0</v>
          </cell>
          <cell r="K2112">
            <v>0</v>
          </cell>
          <cell r="N2112">
            <v>0</v>
          </cell>
        </row>
        <row r="2113">
          <cell r="B2113">
            <v>1100</v>
          </cell>
          <cell r="F2113">
            <v>589.20000000000005</v>
          </cell>
          <cell r="I2113">
            <v>-589.20000000000005</v>
          </cell>
          <cell r="J2113">
            <v>0</v>
          </cell>
          <cell r="K2113">
            <v>0</v>
          </cell>
          <cell r="N2113">
            <v>0</v>
          </cell>
        </row>
        <row r="2114">
          <cell r="B2114">
            <v>1100</v>
          </cell>
          <cell r="F2114">
            <v>0</v>
          </cell>
          <cell r="I2114">
            <v>4260.8</v>
          </cell>
          <cell r="J2114">
            <v>4260.8</v>
          </cell>
          <cell r="K2114">
            <v>4260.8</v>
          </cell>
          <cell r="N2114">
            <v>4260.8</v>
          </cell>
        </row>
        <row r="2115">
          <cell r="B2115">
            <v>1100</v>
          </cell>
          <cell r="F2115">
            <v>78961.600000000006</v>
          </cell>
          <cell r="I2115">
            <v>-19357.900000000001</v>
          </cell>
          <cell r="J2115">
            <v>59603.7</v>
          </cell>
          <cell r="K2115">
            <v>59603.7</v>
          </cell>
          <cell r="N2115">
            <v>59603.7</v>
          </cell>
        </row>
        <row r="2116">
          <cell r="B2116">
            <v>1100</v>
          </cell>
          <cell r="F2116">
            <v>0</v>
          </cell>
          <cell r="I2116">
            <v>14425.3</v>
          </cell>
          <cell r="J2116">
            <v>14425.3</v>
          </cell>
          <cell r="K2116">
            <v>14425.3</v>
          </cell>
          <cell r="N2116">
            <v>14425.3</v>
          </cell>
        </row>
        <row r="2117">
          <cell r="B2117">
            <v>1100</v>
          </cell>
          <cell r="F2117">
            <v>142990.1</v>
          </cell>
          <cell r="I2117">
            <v>-142990</v>
          </cell>
          <cell r="J2117">
            <v>0</v>
          </cell>
          <cell r="K2117">
            <v>0</v>
          </cell>
          <cell r="N2117">
            <v>0</v>
          </cell>
        </row>
        <row r="2118">
          <cell r="B2118">
            <v>1100</v>
          </cell>
          <cell r="F2118">
            <v>1629.8</v>
          </cell>
          <cell r="I2118">
            <v>-1629.8000000000002</v>
          </cell>
          <cell r="J2118">
            <v>0</v>
          </cell>
          <cell r="K2118">
            <v>0</v>
          </cell>
          <cell r="N2118">
            <v>0</v>
          </cell>
        </row>
        <row r="2119">
          <cell r="B2119">
            <v>1100</v>
          </cell>
          <cell r="F2119">
            <v>173783.2</v>
          </cell>
          <cell r="I2119">
            <v>-173783.19999999998</v>
          </cell>
          <cell r="J2119">
            <v>0</v>
          </cell>
          <cell r="K2119">
            <v>0</v>
          </cell>
          <cell r="N2119">
            <v>0</v>
          </cell>
        </row>
        <row r="2120">
          <cell r="B2120">
            <v>1100</v>
          </cell>
          <cell r="F2120">
            <v>124090.8</v>
          </cell>
          <cell r="I2120">
            <v>-124090.79999999999</v>
          </cell>
          <cell r="J2120">
            <v>0</v>
          </cell>
          <cell r="K2120">
            <v>0</v>
          </cell>
          <cell r="N2120">
            <v>0</v>
          </cell>
        </row>
        <row r="2121">
          <cell r="B2121">
            <v>1100</v>
          </cell>
          <cell r="F2121">
            <v>6169.8</v>
          </cell>
          <cell r="I2121">
            <v>-6169.8000000000011</v>
          </cell>
          <cell r="J2121">
            <v>0</v>
          </cell>
          <cell r="K2121">
            <v>0</v>
          </cell>
          <cell r="N2121">
            <v>0</v>
          </cell>
        </row>
        <row r="2122">
          <cell r="B2122">
            <v>1100</v>
          </cell>
          <cell r="F2122">
            <v>0</v>
          </cell>
          <cell r="I2122">
            <v>0</v>
          </cell>
          <cell r="J2122">
            <v>0</v>
          </cell>
          <cell r="K2122">
            <v>0</v>
          </cell>
          <cell r="N2122">
            <v>0</v>
          </cell>
        </row>
        <row r="2123">
          <cell r="B2123">
            <v>1100</v>
          </cell>
          <cell r="F2123">
            <v>13726.9</v>
          </cell>
          <cell r="I2123">
            <v>-13726.9</v>
          </cell>
          <cell r="J2123">
            <v>0</v>
          </cell>
          <cell r="K2123">
            <v>0</v>
          </cell>
          <cell r="N2123">
            <v>0</v>
          </cell>
        </row>
        <row r="2124">
          <cell r="B2124">
            <v>1100</v>
          </cell>
          <cell r="F2124">
            <v>26615.8</v>
          </cell>
          <cell r="I2124">
            <v>-26615.9</v>
          </cell>
          <cell r="J2124">
            <v>0</v>
          </cell>
          <cell r="K2124">
            <v>0</v>
          </cell>
          <cell r="N2124">
            <v>0</v>
          </cell>
        </row>
        <row r="2125">
          <cell r="B2125">
            <v>1100</v>
          </cell>
          <cell r="F2125">
            <v>0</v>
          </cell>
          <cell r="I2125">
            <v>0</v>
          </cell>
          <cell r="J2125">
            <v>0</v>
          </cell>
          <cell r="K2125">
            <v>0</v>
          </cell>
          <cell r="N2125">
            <v>0</v>
          </cell>
        </row>
        <row r="2126">
          <cell r="B2126">
            <v>1100</v>
          </cell>
          <cell r="F2126">
            <v>0</v>
          </cell>
          <cell r="I2126">
            <v>0</v>
          </cell>
          <cell r="J2126">
            <v>0</v>
          </cell>
          <cell r="K2126">
            <v>0</v>
          </cell>
          <cell r="N2126">
            <v>0</v>
          </cell>
        </row>
        <row r="2127">
          <cell r="B2127">
            <v>1100</v>
          </cell>
          <cell r="F2127">
            <v>0</v>
          </cell>
          <cell r="I2127">
            <v>0</v>
          </cell>
          <cell r="J2127">
            <v>0</v>
          </cell>
          <cell r="K2127">
            <v>0</v>
          </cell>
          <cell r="N2127">
            <v>0</v>
          </cell>
        </row>
        <row r="2128">
          <cell r="B2128">
            <v>1100</v>
          </cell>
          <cell r="F2128">
            <v>0</v>
          </cell>
          <cell r="I2128">
            <v>0</v>
          </cell>
          <cell r="J2128">
            <v>0</v>
          </cell>
          <cell r="K2128">
            <v>0</v>
          </cell>
          <cell r="N2128">
            <v>0</v>
          </cell>
        </row>
        <row r="2129">
          <cell r="B2129">
            <v>1200</v>
          </cell>
          <cell r="F2129">
            <v>0</v>
          </cell>
          <cell r="I2129">
            <v>0</v>
          </cell>
          <cell r="J2129">
            <v>0</v>
          </cell>
          <cell r="K2129">
            <v>0</v>
          </cell>
          <cell r="N2129">
            <v>0</v>
          </cell>
        </row>
        <row r="2130">
          <cell r="B2130">
            <v>1200</v>
          </cell>
          <cell r="F2130">
            <v>2291.5</v>
          </cell>
          <cell r="I2130">
            <v>-2291.6000000000004</v>
          </cell>
          <cell r="J2130">
            <v>0</v>
          </cell>
          <cell r="K2130">
            <v>0</v>
          </cell>
          <cell r="N2130">
            <v>0</v>
          </cell>
        </row>
        <row r="2131">
          <cell r="B2131">
            <v>1200</v>
          </cell>
          <cell r="F2131">
            <v>63394</v>
          </cell>
          <cell r="I2131">
            <v>-63393.899999999965</v>
          </cell>
          <cell r="J2131">
            <v>0</v>
          </cell>
          <cell r="K2131">
            <v>0</v>
          </cell>
          <cell r="N2131">
            <v>0</v>
          </cell>
        </row>
        <row r="2132">
          <cell r="B2132">
            <v>1200</v>
          </cell>
          <cell r="F2132">
            <v>752280.4</v>
          </cell>
          <cell r="I2132">
            <v>-752280.40000000037</v>
          </cell>
          <cell r="J2132">
            <v>0</v>
          </cell>
          <cell r="K2132">
            <v>0</v>
          </cell>
          <cell r="N2132">
            <v>0</v>
          </cell>
        </row>
        <row r="2133">
          <cell r="B2133">
            <v>1200</v>
          </cell>
          <cell r="F2133">
            <v>0</v>
          </cell>
          <cell r="I2133">
            <v>0</v>
          </cell>
          <cell r="J2133">
            <v>0</v>
          </cell>
          <cell r="K2133">
            <v>0</v>
          </cell>
          <cell r="N2133">
            <v>0</v>
          </cell>
        </row>
        <row r="2134">
          <cell r="B2134">
            <v>1200</v>
          </cell>
          <cell r="F2134">
            <v>0</v>
          </cell>
          <cell r="I2134">
            <v>0</v>
          </cell>
          <cell r="J2134">
            <v>0</v>
          </cell>
          <cell r="K2134">
            <v>0</v>
          </cell>
          <cell r="N2134">
            <v>0</v>
          </cell>
        </row>
        <row r="2135">
          <cell r="B2135">
            <v>1200</v>
          </cell>
          <cell r="F2135">
            <v>0</v>
          </cell>
          <cell r="I2135">
            <v>0</v>
          </cell>
          <cell r="J2135">
            <v>0</v>
          </cell>
          <cell r="K2135">
            <v>0</v>
          </cell>
          <cell r="N2135">
            <v>0</v>
          </cell>
        </row>
        <row r="2136">
          <cell r="B2136">
            <v>1200</v>
          </cell>
          <cell r="F2136">
            <v>0</v>
          </cell>
          <cell r="I2136">
            <v>0</v>
          </cell>
          <cell r="J2136">
            <v>0</v>
          </cell>
          <cell r="K2136">
            <v>0</v>
          </cell>
          <cell r="N2136">
            <v>0</v>
          </cell>
        </row>
        <row r="2137">
          <cell r="B2137">
            <v>1200</v>
          </cell>
          <cell r="F2137">
            <v>0</v>
          </cell>
          <cell r="I2137">
            <v>0</v>
          </cell>
          <cell r="J2137">
            <v>0</v>
          </cell>
          <cell r="K2137">
            <v>0</v>
          </cell>
          <cell r="N2137">
            <v>0</v>
          </cell>
        </row>
        <row r="2138">
          <cell r="B2138">
            <v>1200</v>
          </cell>
          <cell r="F2138">
            <v>0</v>
          </cell>
          <cell r="I2138">
            <v>9987.7000000000007</v>
          </cell>
          <cell r="J2138">
            <v>9987.7000000000007</v>
          </cell>
          <cell r="K2138">
            <v>9987.7000000000007</v>
          </cell>
          <cell r="N2138">
            <v>9987.7000000000007</v>
          </cell>
        </row>
        <row r="2139">
          <cell r="B2139">
            <v>1200</v>
          </cell>
          <cell r="F2139">
            <v>0</v>
          </cell>
          <cell r="I2139">
            <v>89447.1</v>
          </cell>
          <cell r="J2139">
            <v>89447.1</v>
          </cell>
          <cell r="K2139">
            <v>89447.1</v>
          </cell>
          <cell r="N2139">
            <v>89447.1</v>
          </cell>
        </row>
        <row r="2140">
          <cell r="B2140">
            <v>1200</v>
          </cell>
          <cell r="F2140">
            <v>0</v>
          </cell>
          <cell r="I2140">
            <v>279850.30000000005</v>
          </cell>
          <cell r="J2140">
            <v>279850.2</v>
          </cell>
          <cell r="K2140">
            <v>279850.2</v>
          </cell>
          <cell r="N2140">
            <v>279850.2</v>
          </cell>
        </row>
        <row r="2141">
          <cell r="B2141">
            <v>1200</v>
          </cell>
          <cell r="F2141">
            <v>1114006.5</v>
          </cell>
          <cell r="I2141">
            <v>-1114006.5</v>
          </cell>
          <cell r="J2141">
            <v>0</v>
          </cell>
          <cell r="K2141">
            <v>0</v>
          </cell>
          <cell r="N2141">
            <v>0</v>
          </cell>
        </row>
        <row r="2142">
          <cell r="B2142">
            <v>1200</v>
          </cell>
          <cell r="F2142">
            <v>0</v>
          </cell>
          <cell r="I2142">
            <v>72043.5</v>
          </cell>
          <cell r="J2142">
            <v>72043.5</v>
          </cell>
          <cell r="K2142">
            <v>72043.5</v>
          </cell>
          <cell r="N2142">
            <v>72043.5</v>
          </cell>
        </row>
        <row r="2143">
          <cell r="B2143">
            <v>1200</v>
          </cell>
          <cell r="F2143">
            <v>0</v>
          </cell>
          <cell r="I2143">
            <v>109685.1</v>
          </cell>
          <cell r="J2143">
            <v>109685.1</v>
          </cell>
          <cell r="K2143">
            <v>109685.1</v>
          </cell>
          <cell r="N2143">
            <v>109685.1</v>
          </cell>
        </row>
        <row r="2144">
          <cell r="B2144">
            <v>1200</v>
          </cell>
          <cell r="F2144">
            <v>0</v>
          </cell>
          <cell r="I2144">
            <v>945300.1</v>
          </cell>
          <cell r="J2144">
            <v>945300.1</v>
          </cell>
          <cell r="K2144">
            <v>945300.1</v>
          </cell>
          <cell r="N2144">
            <v>945300.1</v>
          </cell>
        </row>
        <row r="2145">
          <cell r="B2145">
            <v>1200</v>
          </cell>
          <cell r="F2145">
            <v>152.19999999999999</v>
          </cell>
          <cell r="I2145">
            <v>-152.10000000000002</v>
          </cell>
          <cell r="J2145">
            <v>0</v>
          </cell>
          <cell r="K2145">
            <v>0</v>
          </cell>
          <cell r="N2145">
            <v>0</v>
          </cell>
        </row>
        <row r="2146">
          <cell r="B2146">
            <v>1200</v>
          </cell>
          <cell r="F2146">
            <v>0</v>
          </cell>
          <cell r="I2146">
            <v>8666.2999999999993</v>
          </cell>
          <cell r="J2146">
            <v>8666.4</v>
          </cell>
          <cell r="K2146">
            <v>8666.4</v>
          </cell>
          <cell r="N2146">
            <v>8666.4</v>
          </cell>
        </row>
        <row r="2147">
          <cell r="B2147">
            <v>1200</v>
          </cell>
          <cell r="F2147">
            <v>51592.2</v>
          </cell>
          <cell r="I2147">
            <v>3011.0999999999985</v>
          </cell>
          <cell r="J2147">
            <v>54603.3</v>
          </cell>
          <cell r="K2147">
            <v>54603.3</v>
          </cell>
          <cell r="N2147">
            <v>54603.3</v>
          </cell>
        </row>
        <row r="2148">
          <cell r="B2148">
            <v>1200</v>
          </cell>
          <cell r="F2148">
            <v>1189.5</v>
          </cell>
          <cell r="I2148">
            <v>-1189.5</v>
          </cell>
          <cell r="J2148">
            <v>0</v>
          </cell>
          <cell r="K2148">
            <v>0</v>
          </cell>
          <cell r="N2148">
            <v>0</v>
          </cell>
        </row>
        <row r="2149">
          <cell r="B2149">
            <v>1200</v>
          </cell>
          <cell r="F2149">
            <v>8364.4</v>
          </cell>
          <cell r="I2149">
            <v>968.10000000000036</v>
          </cell>
          <cell r="J2149">
            <v>9332.5</v>
          </cell>
          <cell r="K2149">
            <v>9332.5</v>
          </cell>
          <cell r="N2149">
            <v>9332.5</v>
          </cell>
        </row>
        <row r="2150">
          <cell r="B2150">
            <v>1200</v>
          </cell>
          <cell r="F2150">
            <v>14433.4</v>
          </cell>
          <cell r="I2150">
            <v>3944.7999999999993</v>
          </cell>
          <cell r="J2150">
            <v>18378.2</v>
          </cell>
          <cell r="K2150">
            <v>18378.2</v>
          </cell>
          <cell r="N2150">
            <v>18378.2</v>
          </cell>
        </row>
        <row r="2151">
          <cell r="B2151">
            <v>1200</v>
          </cell>
          <cell r="F2151">
            <v>13057.8</v>
          </cell>
          <cell r="I2151">
            <v>-13057.799999999996</v>
          </cell>
          <cell r="J2151">
            <v>0</v>
          </cell>
          <cell r="K2151">
            <v>0</v>
          </cell>
          <cell r="N2151">
            <v>0</v>
          </cell>
        </row>
        <row r="2152">
          <cell r="B2152">
            <v>1200</v>
          </cell>
          <cell r="F2152">
            <v>0</v>
          </cell>
          <cell r="I2152">
            <v>0</v>
          </cell>
          <cell r="J2152">
            <v>0</v>
          </cell>
          <cell r="K2152">
            <v>0</v>
          </cell>
          <cell r="N2152">
            <v>0</v>
          </cell>
        </row>
        <row r="2153">
          <cell r="B2153">
            <v>1200</v>
          </cell>
          <cell r="F2153">
            <v>0</v>
          </cell>
          <cell r="I2153">
            <v>0</v>
          </cell>
          <cell r="J2153">
            <v>0</v>
          </cell>
          <cell r="K2153">
            <v>0</v>
          </cell>
          <cell r="N2153">
            <v>0</v>
          </cell>
        </row>
        <row r="2154">
          <cell r="B2154">
            <v>1200</v>
          </cell>
          <cell r="F2154">
            <v>0</v>
          </cell>
          <cell r="I2154">
            <v>50319.1</v>
          </cell>
          <cell r="J2154">
            <v>50319.1</v>
          </cell>
          <cell r="K2154">
            <v>50319.1</v>
          </cell>
          <cell r="N2154">
            <v>50319.1</v>
          </cell>
        </row>
        <row r="2155">
          <cell r="B2155">
            <v>1200</v>
          </cell>
          <cell r="F2155">
            <v>0</v>
          </cell>
          <cell r="I2155">
            <v>0</v>
          </cell>
          <cell r="J2155">
            <v>0</v>
          </cell>
          <cell r="K2155">
            <v>0</v>
          </cell>
          <cell r="N2155">
            <v>0</v>
          </cell>
        </row>
        <row r="2156">
          <cell r="B2156">
            <v>1200</v>
          </cell>
          <cell r="F2156">
            <v>21485.1</v>
          </cell>
          <cell r="I2156">
            <v>-21485.1</v>
          </cell>
          <cell r="J2156">
            <v>0</v>
          </cell>
          <cell r="K2156">
            <v>0</v>
          </cell>
          <cell r="N2156">
            <v>0</v>
          </cell>
        </row>
        <row r="2157">
          <cell r="B2157">
            <v>1200</v>
          </cell>
          <cell r="F2157">
            <v>118518.7</v>
          </cell>
          <cell r="I2157">
            <v>-118518.7</v>
          </cell>
          <cell r="J2157">
            <v>0</v>
          </cell>
          <cell r="K2157">
            <v>0</v>
          </cell>
          <cell r="N2157">
            <v>0</v>
          </cell>
        </row>
        <row r="2158">
          <cell r="B2158">
            <v>1200</v>
          </cell>
          <cell r="F2158">
            <v>0</v>
          </cell>
          <cell r="I2158">
            <v>0</v>
          </cell>
          <cell r="J2158">
            <v>0</v>
          </cell>
          <cell r="K2158">
            <v>0</v>
          </cell>
          <cell r="N2158">
            <v>0</v>
          </cell>
        </row>
        <row r="2159">
          <cell r="B2159">
            <v>1200</v>
          </cell>
          <cell r="F2159">
            <v>0</v>
          </cell>
          <cell r="I2159">
            <v>10879</v>
          </cell>
          <cell r="J2159">
            <v>10879</v>
          </cell>
          <cell r="K2159">
            <v>10879</v>
          </cell>
          <cell r="N2159">
            <v>10879</v>
          </cell>
        </row>
        <row r="2160">
          <cell r="B2160">
            <v>1200</v>
          </cell>
          <cell r="F2160">
            <v>4272.2</v>
          </cell>
          <cell r="I2160">
            <v>-4272.2000000000007</v>
          </cell>
          <cell r="J2160">
            <v>0</v>
          </cell>
          <cell r="K2160">
            <v>0</v>
          </cell>
          <cell r="N2160">
            <v>0</v>
          </cell>
        </row>
        <row r="2161">
          <cell r="B2161">
            <v>1200</v>
          </cell>
          <cell r="F2161">
            <v>6930.1</v>
          </cell>
          <cell r="I2161">
            <v>-6930.1</v>
          </cell>
          <cell r="J2161">
            <v>0</v>
          </cell>
          <cell r="K2161">
            <v>0</v>
          </cell>
          <cell r="N2161">
            <v>0</v>
          </cell>
        </row>
        <row r="2162">
          <cell r="B2162">
            <v>1200</v>
          </cell>
          <cell r="F2162">
            <v>0</v>
          </cell>
          <cell r="I2162">
            <v>817477.3</v>
          </cell>
          <cell r="J2162">
            <v>817477.4</v>
          </cell>
          <cell r="K2162">
            <v>817477.4</v>
          </cell>
          <cell r="N2162">
            <v>817477.4</v>
          </cell>
        </row>
        <row r="2163">
          <cell r="B2163">
            <v>1200</v>
          </cell>
          <cell r="F2163">
            <v>212.7</v>
          </cell>
          <cell r="I2163">
            <v>-212.7</v>
          </cell>
          <cell r="J2163">
            <v>0</v>
          </cell>
          <cell r="K2163">
            <v>0</v>
          </cell>
          <cell r="N2163">
            <v>0</v>
          </cell>
        </row>
        <row r="2164">
          <cell r="B2164">
            <v>1200</v>
          </cell>
          <cell r="F2164">
            <v>6781.6</v>
          </cell>
          <cell r="I2164">
            <v>-6781.6</v>
          </cell>
          <cell r="J2164">
            <v>0</v>
          </cell>
          <cell r="K2164">
            <v>0</v>
          </cell>
          <cell r="N2164">
            <v>0</v>
          </cell>
        </row>
        <row r="2165">
          <cell r="B2165">
            <v>1200</v>
          </cell>
          <cell r="F2165">
            <v>7201.2</v>
          </cell>
          <cell r="I2165">
            <v>9581.5</v>
          </cell>
          <cell r="J2165">
            <v>16782.8</v>
          </cell>
          <cell r="K2165">
            <v>16782.8</v>
          </cell>
          <cell r="N2165">
            <v>16782.8</v>
          </cell>
        </row>
        <row r="2166">
          <cell r="B2166">
            <v>1200</v>
          </cell>
          <cell r="F2166">
            <v>875.5</v>
          </cell>
          <cell r="I2166">
            <v>-875.5</v>
          </cell>
          <cell r="J2166">
            <v>0</v>
          </cell>
          <cell r="K2166">
            <v>0</v>
          </cell>
          <cell r="N2166">
            <v>0</v>
          </cell>
        </row>
        <row r="2167">
          <cell r="B2167">
            <v>1200</v>
          </cell>
          <cell r="F2167">
            <v>34649.699999999997</v>
          </cell>
          <cell r="I2167">
            <v>-34649.599999999999</v>
          </cell>
          <cell r="J2167">
            <v>0</v>
          </cell>
          <cell r="K2167">
            <v>0</v>
          </cell>
          <cell r="N2167">
            <v>0</v>
          </cell>
        </row>
        <row r="2168">
          <cell r="B2168">
            <v>1200</v>
          </cell>
          <cell r="F2168">
            <v>594977.30000000005</v>
          </cell>
          <cell r="I2168">
            <v>-523570.9</v>
          </cell>
          <cell r="J2168">
            <v>71406.399999999994</v>
          </cell>
          <cell r="K2168">
            <v>71406.399999999994</v>
          </cell>
          <cell r="N2168">
            <v>71406.399999999994</v>
          </cell>
        </row>
        <row r="2169">
          <cell r="B2169">
            <v>1200</v>
          </cell>
          <cell r="F2169">
            <v>8434.5</v>
          </cell>
          <cell r="I2169">
            <v>-8434.5</v>
          </cell>
          <cell r="J2169">
            <v>0</v>
          </cell>
          <cell r="K2169">
            <v>0</v>
          </cell>
          <cell r="N2169">
            <v>0</v>
          </cell>
        </row>
        <row r="2170">
          <cell r="B2170">
            <v>1200</v>
          </cell>
          <cell r="F2170">
            <v>3523.2</v>
          </cell>
          <cell r="I2170">
            <v>-3523.2</v>
          </cell>
          <cell r="J2170">
            <v>0</v>
          </cell>
          <cell r="K2170">
            <v>0</v>
          </cell>
          <cell r="N2170">
            <v>0</v>
          </cell>
        </row>
        <row r="2171">
          <cell r="B2171">
            <v>1200</v>
          </cell>
          <cell r="F2171">
            <v>23613.599999999999</v>
          </cell>
          <cell r="I2171">
            <v>-23613.5</v>
          </cell>
          <cell r="J2171">
            <v>0</v>
          </cell>
          <cell r="K2171">
            <v>0</v>
          </cell>
          <cell r="N2171">
            <v>0</v>
          </cell>
        </row>
        <row r="2172">
          <cell r="B2172">
            <v>1200</v>
          </cell>
          <cell r="F2172">
            <v>0</v>
          </cell>
          <cell r="I2172">
            <v>0</v>
          </cell>
          <cell r="J2172">
            <v>0</v>
          </cell>
          <cell r="K2172">
            <v>0</v>
          </cell>
          <cell r="N2172">
            <v>0</v>
          </cell>
        </row>
        <row r="2173">
          <cell r="B2173">
            <v>1200</v>
          </cell>
          <cell r="F2173">
            <v>0</v>
          </cell>
          <cell r="I2173">
            <v>0</v>
          </cell>
          <cell r="J2173">
            <v>0</v>
          </cell>
          <cell r="K2173">
            <v>0</v>
          </cell>
          <cell r="N2173">
            <v>0</v>
          </cell>
        </row>
        <row r="2174">
          <cell r="B2174">
            <v>1200</v>
          </cell>
          <cell r="F2174">
            <v>0</v>
          </cell>
          <cell r="I2174">
            <v>0</v>
          </cell>
          <cell r="J2174">
            <v>0</v>
          </cell>
          <cell r="K2174">
            <v>0</v>
          </cell>
          <cell r="N2174">
            <v>0</v>
          </cell>
        </row>
        <row r="2175">
          <cell r="B2175">
            <v>1200</v>
          </cell>
          <cell r="F2175">
            <v>0</v>
          </cell>
          <cell r="I2175">
            <v>0</v>
          </cell>
          <cell r="J2175">
            <v>0</v>
          </cell>
          <cell r="K2175">
            <v>0</v>
          </cell>
          <cell r="N2175">
            <v>0</v>
          </cell>
        </row>
        <row r="2176">
          <cell r="B2176">
            <v>1200</v>
          </cell>
          <cell r="F2176">
            <v>4592.3</v>
          </cell>
          <cell r="I2176">
            <v>-4592.3</v>
          </cell>
          <cell r="J2176">
            <v>0</v>
          </cell>
          <cell r="K2176">
            <v>0</v>
          </cell>
          <cell r="N2176">
            <v>0</v>
          </cell>
        </row>
        <row r="2177">
          <cell r="B2177">
            <v>1200</v>
          </cell>
          <cell r="F2177">
            <v>1476.2</v>
          </cell>
          <cell r="I2177">
            <v>-1476.1000000000001</v>
          </cell>
          <cell r="J2177">
            <v>0</v>
          </cell>
          <cell r="K2177">
            <v>0</v>
          </cell>
          <cell r="N2177">
            <v>0</v>
          </cell>
        </row>
        <row r="2178">
          <cell r="B2178">
            <v>1200</v>
          </cell>
          <cell r="F2178">
            <v>0</v>
          </cell>
          <cell r="I2178">
            <v>0</v>
          </cell>
          <cell r="J2178">
            <v>0</v>
          </cell>
          <cell r="K2178">
            <v>0</v>
          </cell>
          <cell r="N2178">
            <v>0</v>
          </cell>
        </row>
        <row r="2179">
          <cell r="B2179">
            <v>1200</v>
          </cell>
          <cell r="F2179">
            <v>38012.300000000003</v>
          </cell>
          <cell r="I2179">
            <v>-38012.300000000003</v>
          </cell>
          <cell r="J2179">
            <v>0</v>
          </cell>
          <cell r="K2179">
            <v>0</v>
          </cell>
          <cell r="N2179">
            <v>0</v>
          </cell>
        </row>
        <row r="2180">
          <cell r="B2180">
            <v>1200</v>
          </cell>
          <cell r="F2180">
            <v>505.8</v>
          </cell>
          <cell r="I2180">
            <v>-505.8</v>
          </cell>
          <cell r="J2180">
            <v>0</v>
          </cell>
          <cell r="K2180">
            <v>0</v>
          </cell>
          <cell r="N2180">
            <v>0</v>
          </cell>
        </row>
        <row r="2181">
          <cell r="B2181">
            <v>1200</v>
          </cell>
          <cell r="F2181">
            <v>1274.7</v>
          </cell>
          <cell r="I2181">
            <v>-1274.7</v>
          </cell>
          <cell r="J2181">
            <v>0</v>
          </cell>
          <cell r="K2181">
            <v>0</v>
          </cell>
          <cell r="N2181">
            <v>0</v>
          </cell>
        </row>
        <row r="2182">
          <cell r="B2182">
            <v>1200</v>
          </cell>
          <cell r="F2182">
            <v>0</v>
          </cell>
          <cell r="I2182">
            <v>0</v>
          </cell>
          <cell r="J2182">
            <v>0</v>
          </cell>
          <cell r="K2182">
            <v>0</v>
          </cell>
          <cell r="N2182">
            <v>0</v>
          </cell>
        </row>
        <row r="2183">
          <cell r="B2183">
            <v>1200</v>
          </cell>
          <cell r="F2183">
            <v>0</v>
          </cell>
          <cell r="I2183">
            <v>0</v>
          </cell>
          <cell r="J2183">
            <v>0</v>
          </cell>
          <cell r="K2183">
            <v>0</v>
          </cell>
          <cell r="N2183">
            <v>0</v>
          </cell>
        </row>
        <row r="2184">
          <cell r="B2184">
            <v>1200</v>
          </cell>
          <cell r="F2184">
            <v>365.5</v>
          </cell>
          <cell r="I2184">
            <v>-365.5</v>
          </cell>
          <cell r="J2184">
            <v>0</v>
          </cell>
          <cell r="K2184">
            <v>0</v>
          </cell>
          <cell r="N2184">
            <v>0</v>
          </cell>
        </row>
        <row r="2185">
          <cell r="B2185">
            <v>1200</v>
          </cell>
          <cell r="F2185">
            <v>0</v>
          </cell>
          <cell r="I2185">
            <v>0</v>
          </cell>
          <cell r="J2185">
            <v>0</v>
          </cell>
          <cell r="K2185">
            <v>0</v>
          </cell>
          <cell r="N2185">
            <v>0</v>
          </cell>
        </row>
        <row r="2186">
          <cell r="B2186">
            <v>1200</v>
          </cell>
          <cell r="F2186">
            <v>0</v>
          </cell>
          <cell r="I2186">
            <v>0</v>
          </cell>
          <cell r="J2186">
            <v>0</v>
          </cell>
          <cell r="K2186">
            <v>0</v>
          </cell>
          <cell r="N2186">
            <v>0</v>
          </cell>
        </row>
        <row r="2187">
          <cell r="B2187">
            <v>1200</v>
          </cell>
          <cell r="F2187">
            <v>0</v>
          </cell>
          <cell r="I2187">
            <v>0</v>
          </cell>
          <cell r="J2187">
            <v>0</v>
          </cell>
          <cell r="K2187">
            <v>0</v>
          </cell>
          <cell r="N2187">
            <v>0</v>
          </cell>
        </row>
        <row r="2188">
          <cell r="B2188">
            <v>1200</v>
          </cell>
          <cell r="F2188">
            <v>0</v>
          </cell>
          <cell r="I2188">
            <v>0</v>
          </cell>
          <cell r="J2188">
            <v>0</v>
          </cell>
          <cell r="K2188">
            <v>0</v>
          </cell>
          <cell r="N2188">
            <v>0</v>
          </cell>
        </row>
        <row r="2189">
          <cell r="B2189">
            <v>1200</v>
          </cell>
          <cell r="F2189">
            <v>0</v>
          </cell>
          <cell r="I2189">
            <v>0</v>
          </cell>
          <cell r="J2189">
            <v>0</v>
          </cell>
          <cell r="K2189">
            <v>0</v>
          </cell>
          <cell r="N2189">
            <v>0</v>
          </cell>
        </row>
        <row r="2190">
          <cell r="B2190">
            <v>1200</v>
          </cell>
          <cell r="F2190">
            <v>0</v>
          </cell>
          <cell r="I2190">
            <v>0</v>
          </cell>
          <cell r="J2190">
            <v>0</v>
          </cell>
          <cell r="K2190">
            <v>0</v>
          </cell>
          <cell r="N2190">
            <v>0</v>
          </cell>
        </row>
        <row r="2191">
          <cell r="B2191">
            <v>1200</v>
          </cell>
          <cell r="F2191">
            <v>0</v>
          </cell>
          <cell r="I2191">
            <v>0</v>
          </cell>
          <cell r="J2191">
            <v>0</v>
          </cell>
          <cell r="K2191">
            <v>0</v>
          </cell>
          <cell r="N2191">
            <v>0</v>
          </cell>
        </row>
        <row r="2192">
          <cell r="B2192">
            <v>1200</v>
          </cell>
          <cell r="F2192">
            <v>0</v>
          </cell>
          <cell r="I2192">
            <v>0</v>
          </cell>
          <cell r="J2192">
            <v>0</v>
          </cell>
          <cell r="K2192">
            <v>0</v>
          </cell>
          <cell r="N2192">
            <v>0</v>
          </cell>
        </row>
        <row r="2193">
          <cell r="B2193">
            <v>1300</v>
          </cell>
          <cell r="F2193">
            <v>0</v>
          </cell>
          <cell r="I2193">
            <v>0</v>
          </cell>
          <cell r="J2193">
            <v>0</v>
          </cell>
          <cell r="K2193">
            <v>0</v>
          </cell>
          <cell r="N2193">
            <v>0</v>
          </cell>
        </row>
        <row r="2194">
          <cell r="B2194">
            <v>1300</v>
          </cell>
          <cell r="F2194">
            <v>60013.2</v>
          </cell>
          <cell r="I2194">
            <v>-60013.200000000012</v>
          </cell>
          <cell r="J2194">
            <v>0</v>
          </cell>
          <cell r="K2194">
            <v>0</v>
          </cell>
          <cell r="N2194">
            <v>0</v>
          </cell>
        </row>
        <row r="2195">
          <cell r="B2195">
            <v>1300</v>
          </cell>
          <cell r="F2195">
            <v>54245.599999999999</v>
          </cell>
          <cell r="I2195">
            <v>-54245.600000000006</v>
          </cell>
          <cell r="J2195">
            <v>0</v>
          </cell>
          <cell r="K2195">
            <v>0</v>
          </cell>
          <cell r="N2195">
            <v>0</v>
          </cell>
        </row>
        <row r="2196">
          <cell r="B2196">
            <v>1300</v>
          </cell>
          <cell r="F2196">
            <v>57861.4</v>
          </cell>
          <cell r="I2196">
            <v>-57861.400000000023</v>
          </cell>
          <cell r="J2196">
            <v>0</v>
          </cell>
          <cell r="K2196">
            <v>0</v>
          </cell>
          <cell r="N2196">
            <v>0</v>
          </cell>
        </row>
        <row r="2197">
          <cell r="B2197">
            <v>1300</v>
          </cell>
          <cell r="F2197">
            <v>54383.1</v>
          </cell>
          <cell r="I2197">
            <v>-54383.199999999983</v>
          </cell>
          <cell r="J2197">
            <v>0</v>
          </cell>
          <cell r="K2197">
            <v>0</v>
          </cell>
          <cell r="N2197">
            <v>0</v>
          </cell>
        </row>
        <row r="2198">
          <cell r="B2198">
            <v>1300</v>
          </cell>
          <cell r="F2198">
            <v>31237.5</v>
          </cell>
          <cell r="I2198">
            <v>-31237.5</v>
          </cell>
          <cell r="J2198">
            <v>0</v>
          </cell>
          <cell r="K2198">
            <v>0</v>
          </cell>
          <cell r="N2198">
            <v>0</v>
          </cell>
        </row>
        <row r="2199">
          <cell r="B2199">
            <v>1300</v>
          </cell>
          <cell r="F2199">
            <v>427.8</v>
          </cell>
          <cell r="I2199">
            <v>7954.5</v>
          </cell>
          <cell r="J2199">
            <v>8382.2999999999993</v>
          </cell>
          <cell r="K2199">
            <v>8382.2999999999993</v>
          </cell>
          <cell r="N2199">
            <v>8382.2999999999993</v>
          </cell>
        </row>
        <row r="2200">
          <cell r="B2200">
            <v>1300</v>
          </cell>
          <cell r="F2200">
            <v>31159.9</v>
          </cell>
          <cell r="I2200">
            <v>-31159.900000000023</v>
          </cell>
          <cell r="J2200">
            <v>0</v>
          </cell>
          <cell r="K2200">
            <v>0</v>
          </cell>
          <cell r="N2200">
            <v>0</v>
          </cell>
        </row>
        <row r="2201">
          <cell r="B2201">
            <v>1300</v>
          </cell>
          <cell r="F2201">
            <v>148.5</v>
          </cell>
          <cell r="I2201">
            <v>-148.39999999999998</v>
          </cell>
          <cell r="J2201">
            <v>0</v>
          </cell>
          <cell r="K2201">
            <v>0</v>
          </cell>
          <cell r="N2201">
            <v>0</v>
          </cell>
        </row>
        <row r="2202">
          <cell r="B2202">
            <v>1300</v>
          </cell>
          <cell r="F2202">
            <v>7739.4</v>
          </cell>
          <cell r="I2202">
            <v>68313.299999999988</v>
          </cell>
          <cell r="J2202">
            <v>76052.7</v>
          </cell>
          <cell r="K2202">
            <v>76052.7</v>
          </cell>
          <cell r="N2202">
            <v>76052.7</v>
          </cell>
        </row>
        <row r="2203">
          <cell r="B2203">
            <v>1300</v>
          </cell>
          <cell r="F2203">
            <v>0</v>
          </cell>
          <cell r="I2203">
            <v>0</v>
          </cell>
          <cell r="J2203">
            <v>0</v>
          </cell>
          <cell r="K2203">
            <v>0</v>
          </cell>
          <cell r="N2203">
            <v>0</v>
          </cell>
        </row>
        <row r="2204">
          <cell r="B2204">
            <v>1300</v>
          </cell>
          <cell r="F2204">
            <v>0</v>
          </cell>
          <cell r="I2204">
            <v>0</v>
          </cell>
          <cell r="J2204">
            <v>0</v>
          </cell>
          <cell r="K2204">
            <v>0</v>
          </cell>
          <cell r="N2204">
            <v>0</v>
          </cell>
        </row>
        <row r="2205">
          <cell r="B2205">
            <v>1300</v>
          </cell>
          <cell r="F2205">
            <v>0</v>
          </cell>
          <cell r="I2205">
            <v>0</v>
          </cell>
          <cell r="J2205">
            <v>0</v>
          </cell>
          <cell r="K2205">
            <v>0</v>
          </cell>
          <cell r="N2205">
            <v>0</v>
          </cell>
        </row>
        <row r="2206">
          <cell r="B2206">
            <v>1300</v>
          </cell>
          <cell r="F2206">
            <v>0</v>
          </cell>
          <cell r="I2206">
            <v>0</v>
          </cell>
          <cell r="J2206">
            <v>0</v>
          </cell>
          <cell r="K2206">
            <v>0</v>
          </cell>
          <cell r="N2206">
            <v>0</v>
          </cell>
        </row>
        <row r="2207">
          <cell r="B2207">
            <v>1300</v>
          </cell>
          <cell r="F2207">
            <v>0</v>
          </cell>
          <cell r="I2207">
            <v>0</v>
          </cell>
          <cell r="J2207">
            <v>0</v>
          </cell>
          <cell r="K2207">
            <v>0</v>
          </cell>
          <cell r="N2207">
            <v>0</v>
          </cell>
        </row>
        <row r="2208">
          <cell r="B2208">
            <v>1300</v>
          </cell>
          <cell r="F2208">
            <v>0</v>
          </cell>
          <cell r="I2208">
            <v>0</v>
          </cell>
          <cell r="J2208">
            <v>0</v>
          </cell>
          <cell r="K2208">
            <v>0</v>
          </cell>
          <cell r="N2208">
            <v>0</v>
          </cell>
        </row>
        <row r="2209">
          <cell r="B2209">
            <v>1300</v>
          </cell>
          <cell r="F2209">
            <v>0</v>
          </cell>
          <cell r="I2209">
            <v>0</v>
          </cell>
          <cell r="J2209">
            <v>0</v>
          </cell>
          <cell r="K2209">
            <v>0</v>
          </cell>
          <cell r="N2209">
            <v>0</v>
          </cell>
        </row>
        <row r="2210">
          <cell r="B2210">
            <v>1300</v>
          </cell>
          <cell r="F2210">
            <v>0</v>
          </cell>
          <cell r="I2210">
            <v>0</v>
          </cell>
          <cell r="J2210">
            <v>0</v>
          </cell>
          <cell r="K2210">
            <v>0</v>
          </cell>
          <cell r="N2210">
            <v>0</v>
          </cell>
        </row>
        <row r="2211">
          <cell r="B2211">
            <v>1300</v>
          </cell>
          <cell r="F2211">
            <v>0</v>
          </cell>
          <cell r="I2211">
            <v>0</v>
          </cell>
          <cell r="J2211">
            <v>0</v>
          </cell>
          <cell r="K2211">
            <v>0</v>
          </cell>
          <cell r="N2211">
            <v>0</v>
          </cell>
        </row>
        <row r="2212">
          <cell r="B2212">
            <v>1300</v>
          </cell>
          <cell r="F2212">
            <v>0</v>
          </cell>
          <cell r="I2212">
            <v>0</v>
          </cell>
          <cell r="J2212">
            <v>0</v>
          </cell>
          <cell r="K2212">
            <v>0</v>
          </cell>
          <cell r="N2212">
            <v>0</v>
          </cell>
        </row>
        <row r="2213">
          <cell r="B2213">
            <v>1300</v>
          </cell>
          <cell r="F2213">
            <v>0</v>
          </cell>
          <cell r="I2213">
            <v>209</v>
          </cell>
          <cell r="J2213">
            <v>209</v>
          </cell>
          <cell r="K2213">
            <v>209</v>
          </cell>
          <cell r="N2213">
            <v>209</v>
          </cell>
        </row>
        <row r="2214">
          <cell r="B2214">
            <v>1300</v>
          </cell>
          <cell r="F2214">
            <v>0</v>
          </cell>
          <cell r="I2214">
            <v>840</v>
          </cell>
          <cell r="J2214">
            <v>840</v>
          </cell>
          <cell r="K2214">
            <v>840</v>
          </cell>
          <cell r="N2214">
            <v>840</v>
          </cell>
        </row>
        <row r="2215">
          <cell r="B2215">
            <v>1300</v>
          </cell>
          <cell r="F2215">
            <v>0</v>
          </cell>
          <cell r="I2215">
            <v>0</v>
          </cell>
          <cell r="J2215">
            <v>0</v>
          </cell>
          <cell r="K2215">
            <v>0</v>
          </cell>
          <cell r="N2215">
            <v>0</v>
          </cell>
        </row>
        <row r="2216">
          <cell r="B2216">
            <v>1300</v>
          </cell>
          <cell r="F2216">
            <v>0</v>
          </cell>
          <cell r="I2216">
            <v>2485.5</v>
          </cell>
          <cell r="J2216">
            <v>2485.5</v>
          </cell>
          <cell r="K2216">
            <v>2485.5</v>
          </cell>
          <cell r="N2216">
            <v>2485.5</v>
          </cell>
        </row>
        <row r="2217">
          <cell r="B2217">
            <v>1300</v>
          </cell>
          <cell r="F2217">
            <v>0</v>
          </cell>
          <cell r="I2217">
            <v>9752.7999999999993</v>
          </cell>
          <cell r="J2217">
            <v>9752.7000000000007</v>
          </cell>
          <cell r="K2217">
            <v>9752.7000000000007</v>
          </cell>
          <cell r="N2217">
            <v>9752.7000000000007</v>
          </cell>
        </row>
        <row r="2218">
          <cell r="B2218">
            <v>1300</v>
          </cell>
          <cell r="F2218">
            <v>0</v>
          </cell>
          <cell r="I2218">
            <v>40687.199999999997</v>
          </cell>
          <cell r="J2218">
            <v>40687.199999999997</v>
          </cell>
          <cell r="K2218">
            <v>40687.199999999997</v>
          </cell>
          <cell r="N2218">
            <v>40687.199999999997</v>
          </cell>
        </row>
        <row r="2219">
          <cell r="B2219">
            <v>1300</v>
          </cell>
          <cell r="F2219">
            <v>0</v>
          </cell>
          <cell r="I2219">
            <v>2660.2000000000003</v>
          </cell>
          <cell r="J2219">
            <v>2660.2</v>
          </cell>
          <cell r="K2219">
            <v>2660.2</v>
          </cell>
          <cell r="N2219">
            <v>2660.2</v>
          </cell>
        </row>
        <row r="2220">
          <cell r="B2220">
            <v>1300</v>
          </cell>
          <cell r="F2220">
            <v>0</v>
          </cell>
          <cell r="I2220">
            <v>36248.200000000004</v>
          </cell>
          <cell r="J2220">
            <v>36248.199999999997</v>
          </cell>
          <cell r="K2220">
            <v>36248.199999999997</v>
          </cell>
          <cell r="N2220">
            <v>36248.199999999997</v>
          </cell>
        </row>
        <row r="2221">
          <cell r="B2221">
            <v>1300</v>
          </cell>
          <cell r="F2221">
            <v>211</v>
          </cell>
          <cell r="I2221">
            <v>-211</v>
          </cell>
          <cell r="J2221">
            <v>0</v>
          </cell>
          <cell r="K2221">
            <v>0</v>
          </cell>
          <cell r="N2221">
            <v>0</v>
          </cell>
        </row>
        <row r="2222">
          <cell r="B2222">
            <v>1300</v>
          </cell>
          <cell r="F2222">
            <v>51135.3</v>
          </cell>
          <cell r="I2222">
            <v>-51135.3</v>
          </cell>
          <cell r="J2222">
            <v>0</v>
          </cell>
          <cell r="K2222">
            <v>0</v>
          </cell>
          <cell r="N2222">
            <v>0</v>
          </cell>
        </row>
        <row r="2223">
          <cell r="B2223">
            <v>1300</v>
          </cell>
          <cell r="F2223">
            <v>21223.4</v>
          </cell>
          <cell r="I2223">
            <v>-21223.4</v>
          </cell>
          <cell r="J2223">
            <v>0</v>
          </cell>
          <cell r="K2223">
            <v>0</v>
          </cell>
          <cell r="N2223">
            <v>0</v>
          </cell>
        </row>
        <row r="2224">
          <cell r="B2224">
            <v>1300</v>
          </cell>
          <cell r="F2224">
            <v>81115.7</v>
          </cell>
          <cell r="I2224">
            <v>-81115.7</v>
          </cell>
          <cell r="J2224">
            <v>0</v>
          </cell>
          <cell r="K2224">
            <v>0</v>
          </cell>
          <cell r="N2224">
            <v>0</v>
          </cell>
        </row>
        <row r="2225">
          <cell r="B2225">
            <v>1300</v>
          </cell>
          <cell r="F2225">
            <v>2821.4</v>
          </cell>
          <cell r="I2225">
            <v>-2821.4</v>
          </cell>
          <cell r="J2225">
            <v>0</v>
          </cell>
          <cell r="K2225">
            <v>0</v>
          </cell>
          <cell r="N2225">
            <v>0</v>
          </cell>
        </row>
        <row r="2226">
          <cell r="B2226">
            <v>1300</v>
          </cell>
          <cell r="F2226">
            <v>2940.7</v>
          </cell>
          <cell r="I2226">
            <v>-2940.7</v>
          </cell>
          <cell r="J2226">
            <v>0</v>
          </cell>
          <cell r="K2226">
            <v>0</v>
          </cell>
          <cell r="N2226">
            <v>0</v>
          </cell>
        </row>
        <row r="2227">
          <cell r="B2227">
            <v>1300</v>
          </cell>
          <cell r="F2227">
            <v>0</v>
          </cell>
          <cell r="I2227">
            <v>2.6</v>
          </cell>
          <cell r="J2227">
            <v>2.6</v>
          </cell>
          <cell r="K2227">
            <v>2.6</v>
          </cell>
          <cell r="N2227">
            <v>2.6</v>
          </cell>
        </row>
        <row r="2228">
          <cell r="B2228">
            <v>1300</v>
          </cell>
          <cell r="F2228">
            <v>0</v>
          </cell>
          <cell r="I2228">
            <v>110.4</v>
          </cell>
          <cell r="J2228">
            <v>110.4</v>
          </cell>
          <cell r="K2228">
            <v>110.4</v>
          </cell>
          <cell r="N2228">
            <v>110.4</v>
          </cell>
        </row>
        <row r="2229">
          <cell r="B2229">
            <v>1300</v>
          </cell>
          <cell r="F2229">
            <v>0</v>
          </cell>
          <cell r="I2229">
            <v>960.80000000000007</v>
          </cell>
          <cell r="J2229">
            <v>960.7</v>
          </cell>
          <cell r="K2229">
            <v>960.7</v>
          </cell>
          <cell r="N2229">
            <v>960.7</v>
          </cell>
        </row>
        <row r="2230">
          <cell r="B2230">
            <v>1300</v>
          </cell>
          <cell r="F2230">
            <v>0</v>
          </cell>
          <cell r="I2230">
            <v>6225.4</v>
          </cell>
          <cell r="J2230">
            <v>6225.5</v>
          </cell>
          <cell r="K2230">
            <v>6225.5</v>
          </cell>
          <cell r="N2230">
            <v>6225.5</v>
          </cell>
        </row>
        <row r="2231">
          <cell r="B2231">
            <v>1300</v>
          </cell>
          <cell r="F2231">
            <v>0</v>
          </cell>
          <cell r="I2231">
            <v>7936.3</v>
          </cell>
          <cell r="J2231">
            <v>7936.3</v>
          </cell>
          <cell r="K2231">
            <v>7936.3</v>
          </cell>
          <cell r="N2231">
            <v>7936.3</v>
          </cell>
        </row>
        <row r="2232">
          <cell r="B2232">
            <v>1300</v>
          </cell>
          <cell r="F2232">
            <v>0</v>
          </cell>
          <cell r="I2232">
            <v>14.4</v>
          </cell>
          <cell r="J2232">
            <v>14.4</v>
          </cell>
          <cell r="K2232">
            <v>14.4</v>
          </cell>
          <cell r="N2232">
            <v>14.4</v>
          </cell>
        </row>
        <row r="2233">
          <cell r="B2233">
            <v>1300</v>
          </cell>
          <cell r="F2233">
            <v>0</v>
          </cell>
          <cell r="I2233">
            <v>3739.6</v>
          </cell>
          <cell r="J2233">
            <v>3739.6</v>
          </cell>
          <cell r="K2233">
            <v>3739.6</v>
          </cell>
          <cell r="N2233">
            <v>3739.6</v>
          </cell>
        </row>
        <row r="2234">
          <cell r="B2234">
            <v>1300</v>
          </cell>
          <cell r="F2234">
            <v>0</v>
          </cell>
          <cell r="I2234">
            <v>15627.099999999999</v>
          </cell>
          <cell r="J2234">
            <v>15627.1</v>
          </cell>
          <cell r="K2234">
            <v>15627.1</v>
          </cell>
          <cell r="N2234">
            <v>15627.1</v>
          </cell>
        </row>
        <row r="2235">
          <cell r="B2235">
            <v>1300</v>
          </cell>
          <cell r="F2235">
            <v>0</v>
          </cell>
          <cell r="I2235">
            <v>342.8</v>
          </cell>
          <cell r="J2235">
            <v>342.8</v>
          </cell>
          <cell r="K2235">
            <v>342.8</v>
          </cell>
          <cell r="N2235">
            <v>342.8</v>
          </cell>
        </row>
        <row r="2236">
          <cell r="B2236">
            <v>1300</v>
          </cell>
          <cell r="F2236">
            <v>0</v>
          </cell>
          <cell r="I2236">
            <v>0</v>
          </cell>
          <cell r="J2236">
            <v>0</v>
          </cell>
          <cell r="K2236">
            <v>0</v>
          </cell>
          <cell r="N2236">
            <v>0</v>
          </cell>
        </row>
        <row r="2237">
          <cell r="B2237">
            <v>1300</v>
          </cell>
          <cell r="F2237">
            <v>0</v>
          </cell>
          <cell r="I2237">
            <v>25883.5</v>
          </cell>
          <cell r="J2237">
            <v>25883.5</v>
          </cell>
          <cell r="K2237">
            <v>25883.5</v>
          </cell>
          <cell r="N2237">
            <v>25883.5</v>
          </cell>
        </row>
        <row r="2238">
          <cell r="B2238">
            <v>1300</v>
          </cell>
          <cell r="F2238">
            <v>0</v>
          </cell>
          <cell r="I2238">
            <v>0</v>
          </cell>
          <cell r="J2238">
            <v>0</v>
          </cell>
          <cell r="K2238">
            <v>0</v>
          </cell>
          <cell r="N2238">
            <v>0</v>
          </cell>
        </row>
        <row r="2239">
          <cell r="B2239">
            <v>1300</v>
          </cell>
          <cell r="F2239">
            <v>0</v>
          </cell>
          <cell r="I2239">
            <v>104488.5</v>
          </cell>
          <cell r="J2239">
            <v>104488.5</v>
          </cell>
          <cell r="K2239">
            <v>104488.5</v>
          </cell>
          <cell r="N2239">
            <v>104488.5</v>
          </cell>
        </row>
        <row r="2240">
          <cell r="B2240">
            <v>1300</v>
          </cell>
          <cell r="F2240">
            <v>0</v>
          </cell>
          <cell r="I2240">
            <v>0</v>
          </cell>
          <cell r="J2240">
            <v>0</v>
          </cell>
          <cell r="K2240">
            <v>0</v>
          </cell>
          <cell r="N2240">
            <v>0</v>
          </cell>
        </row>
        <row r="2241">
          <cell r="B2241">
            <v>1300</v>
          </cell>
          <cell r="F2241">
            <v>4.7</v>
          </cell>
          <cell r="I2241">
            <v>947.3</v>
          </cell>
          <cell r="J2241">
            <v>952</v>
          </cell>
          <cell r="K2241">
            <v>952</v>
          </cell>
          <cell r="N2241">
            <v>952</v>
          </cell>
        </row>
        <row r="2242">
          <cell r="B2242">
            <v>1300</v>
          </cell>
          <cell r="F2242">
            <v>7278.4</v>
          </cell>
          <cell r="I2242">
            <v>-1261.8000000000029</v>
          </cell>
          <cell r="J2242">
            <v>6016.6</v>
          </cell>
          <cell r="K2242">
            <v>6016.6</v>
          </cell>
          <cell r="N2242">
            <v>6016.6</v>
          </cell>
        </row>
        <row r="2243">
          <cell r="B2243">
            <v>1300</v>
          </cell>
          <cell r="F2243">
            <v>10.3</v>
          </cell>
          <cell r="I2243">
            <v>1005.9000000000001</v>
          </cell>
          <cell r="J2243">
            <v>1016.2</v>
          </cell>
          <cell r="K2243">
            <v>1016.2</v>
          </cell>
          <cell r="N2243">
            <v>1016.2</v>
          </cell>
        </row>
        <row r="2244">
          <cell r="B2244">
            <v>1300</v>
          </cell>
          <cell r="F2244">
            <v>23</v>
          </cell>
          <cell r="I2244">
            <v>1935.5</v>
          </cell>
          <cell r="J2244">
            <v>1958.5</v>
          </cell>
          <cell r="K2244">
            <v>1958.5</v>
          </cell>
          <cell r="N2244">
            <v>1958.5</v>
          </cell>
        </row>
        <row r="2245">
          <cell r="B2245">
            <v>1300</v>
          </cell>
          <cell r="F2245">
            <v>0</v>
          </cell>
          <cell r="I2245">
            <v>0</v>
          </cell>
          <cell r="J2245">
            <v>0</v>
          </cell>
          <cell r="K2245">
            <v>0</v>
          </cell>
          <cell r="N2245">
            <v>0</v>
          </cell>
        </row>
        <row r="2246">
          <cell r="B2246">
            <v>1300</v>
          </cell>
          <cell r="F2246">
            <v>422.4</v>
          </cell>
          <cell r="I2246">
            <v>-422.4</v>
          </cell>
          <cell r="J2246">
            <v>0</v>
          </cell>
          <cell r="K2246">
            <v>0</v>
          </cell>
          <cell r="N2246">
            <v>0</v>
          </cell>
        </row>
        <row r="2247">
          <cell r="B2247">
            <v>1300</v>
          </cell>
          <cell r="F2247">
            <v>1866.1</v>
          </cell>
          <cell r="I2247">
            <v>-1866.1</v>
          </cell>
          <cell r="J2247">
            <v>0</v>
          </cell>
          <cell r="K2247">
            <v>0</v>
          </cell>
          <cell r="N2247">
            <v>0</v>
          </cell>
        </row>
        <row r="2248">
          <cell r="B2248">
            <v>1300</v>
          </cell>
          <cell r="F2248">
            <v>500.9</v>
          </cell>
          <cell r="I2248">
            <v>-500.90000000000003</v>
          </cell>
          <cell r="J2248">
            <v>0</v>
          </cell>
          <cell r="K2248">
            <v>0</v>
          </cell>
          <cell r="N2248">
            <v>0</v>
          </cell>
        </row>
        <row r="2249">
          <cell r="B2249">
            <v>1300</v>
          </cell>
          <cell r="F2249">
            <v>0</v>
          </cell>
          <cell r="I2249">
            <v>0</v>
          </cell>
          <cell r="J2249">
            <v>0</v>
          </cell>
          <cell r="K2249">
            <v>0</v>
          </cell>
          <cell r="N2249">
            <v>0</v>
          </cell>
        </row>
        <row r="2250">
          <cell r="B2250">
            <v>1300</v>
          </cell>
          <cell r="F2250">
            <v>0</v>
          </cell>
          <cell r="I2250">
            <v>537.6</v>
          </cell>
          <cell r="J2250">
            <v>537.6</v>
          </cell>
          <cell r="K2250">
            <v>537.6</v>
          </cell>
          <cell r="N2250">
            <v>537.6</v>
          </cell>
        </row>
        <row r="2251">
          <cell r="B2251">
            <v>1300</v>
          </cell>
          <cell r="F2251">
            <v>0</v>
          </cell>
          <cell r="I2251">
            <v>1681.8</v>
          </cell>
          <cell r="J2251">
            <v>1681.8</v>
          </cell>
          <cell r="K2251">
            <v>1681.8</v>
          </cell>
          <cell r="N2251">
            <v>1681.8</v>
          </cell>
        </row>
        <row r="2252">
          <cell r="B2252">
            <v>1300</v>
          </cell>
          <cell r="F2252">
            <v>0</v>
          </cell>
          <cell r="I2252">
            <v>7084</v>
          </cell>
          <cell r="J2252">
            <v>7084</v>
          </cell>
          <cell r="K2252">
            <v>7084</v>
          </cell>
          <cell r="N2252">
            <v>7084</v>
          </cell>
        </row>
        <row r="2253">
          <cell r="B2253">
            <v>1300</v>
          </cell>
          <cell r="F2253">
            <v>0</v>
          </cell>
          <cell r="I2253">
            <v>238.3</v>
          </cell>
          <cell r="J2253">
            <v>238.3</v>
          </cell>
          <cell r="K2253">
            <v>238.3</v>
          </cell>
          <cell r="N2253">
            <v>238.3</v>
          </cell>
        </row>
        <row r="2254">
          <cell r="B2254">
            <v>1300</v>
          </cell>
          <cell r="F2254">
            <v>0</v>
          </cell>
          <cell r="I2254">
            <v>3756.3</v>
          </cell>
          <cell r="J2254">
            <v>3756.3</v>
          </cell>
          <cell r="K2254">
            <v>3756.3</v>
          </cell>
          <cell r="N2254">
            <v>3756.3</v>
          </cell>
        </row>
        <row r="2255">
          <cell r="B2255">
            <v>1300</v>
          </cell>
          <cell r="F2255">
            <v>10838.6</v>
          </cell>
          <cell r="I2255">
            <v>-10554.5</v>
          </cell>
          <cell r="J2255">
            <v>284.10000000000002</v>
          </cell>
          <cell r="K2255">
            <v>284.10000000000002</v>
          </cell>
          <cell r="N2255">
            <v>284.10000000000002</v>
          </cell>
        </row>
        <row r="2256">
          <cell r="B2256">
            <v>1300</v>
          </cell>
          <cell r="F2256">
            <v>7571.5</v>
          </cell>
          <cell r="I2256">
            <v>-5640.9</v>
          </cell>
          <cell r="J2256">
            <v>1930.6</v>
          </cell>
          <cell r="K2256">
            <v>1930.6</v>
          </cell>
          <cell r="N2256">
            <v>1930.6</v>
          </cell>
        </row>
        <row r="2257">
          <cell r="B2257">
            <v>1300</v>
          </cell>
          <cell r="F2257">
            <v>2621.6</v>
          </cell>
          <cell r="I2257">
            <v>7403.5</v>
          </cell>
          <cell r="J2257">
            <v>10025</v>
          </cell>
          <cell r="K2257">
            <v>10025</v>
          </cell>
          <cell r="N2257">
            <v>10025</v>
          </cell>
        </row>
        <row r="2258">
          <cell r="B2258">
            <v>1300</v>
          </cell>
          <cell r="F2258">
            <v>237.6</v>
          </cell>
          <cell r="I2258">
            <v>-237.60000000000002</v>
          </cell>
          <cell r="J2258">
            <v>0</v>
          </cell>
          <cell r="K2258">
            <v>0</v>
          </cell>
          <cell r="N2258">
            <v>0</v>
          </cell>
        </row>
        <row r="2259">
          <cell r="B2259">
            <v>1300</v>
          </cell>
          <cell r="F2259">
            <v>2043.2</v>
          </cell>
          <cell r="I2259">
            <v>-1782.3999999999996</v>
          </cell>
          <cell r="J2259">
            <v>260.8</v>
          </cell>
          <cell r="K2259">
            <v>260.8</v>
          </cell>
          <cell r="N2259">
            <v>260.8</v>
          </cell>
        </row>
        <row r="2260">
          <cell r="B2260">
            <v>1300</v>
          </cell>
          <cell r="F2260">
            <v>0</v>
          </cell>
          <cell r="I2260">
            <v>2654.7999999999997</v>
          </cell>
          <cell r="J2260">
            <v>2654.9</v>
          </cell>
          <cell r="K2260">
            <v>2654.9</v>
          </cell>
          <cell r="N2260">
            <v>2654.9</v>
          </cell>
        </row>
        <row r="2261">
          <cell r="B2261">
            <v>1300</v>
          </cell>
          <cell r="F2261">
            <v>3722.5</v>
          </cell>
          <cell r="I2261">
            <v>-3213.6000000000004</v>
          </cell>
          <cell r="J2261">
            <v>508.9</v>
          </cell>
          <cell r="K2261">
            <v>508.9</v>
          </cell>
          <cell r="N2261">
            <v>508.9</v>
          </cell>
        </row>
        <row r="2262">
          <cell r="B2262">
            <v>1300</v>
          </cell>
          <cell r="F2262">
            <v>0</v>
          </cell>
          <cell r="I2262">
            <v>6342.5</v>
          </cell>
          <cell r="J2262">
            <v>6342.5</v>
          </cell>
          <cell r="K2262">
            <v>6342.5</v>
          </cell>
          <cell r="N2262">
            <v>6342.5</v>
          </cell>
        </row>
        <row r="2263">
          <cell r="B2263">
            <v>1300</v>
          </cell>
          <cell r="F2263">
            <v>0</v>
          </cell>
          <cell r="I2263">
            <v>971.3</v>
          </cell>
          <cell r="J2263">
            <v>971.3</v>
          </cell>
          <cell r="K2263">
            <v>971.3</v>
          </cell>
          <cell r="N2263">
            <v>971.3</v>
          </cell>
        </row>
        <row r="2264">
          <cell r="B2264">
            <v>1300</v>
          </cell>
          <cell r="F2264">
            <v>0</v>
          </cell>
          <cell r="I2264">
            <v>391.1</v>
          </cell>
          <cell r="J2264">
            <v>391.1</v>
          </cell>
          <cell r="K2264">
            <v>391.1</v>
          </cell>
          <cell r="N2264">
            <v>391.1</v>
          </cell>
        </row>
        <row r="2265">
          <cell r="B2265">
            <v>1300</v>
          </cell>
          <cell r="F2265">
            <v>1822.7</v>
          </cell>
          <cell r="I2265">
            <v>-47.800000000000182</v>
          </cell>
          <cell r="J2265">
            <v>1774.9</v>
          </cell>
          <cell r="K2265">
            <v>1774.9</v>
          </cell>
          <cell r="N2265">
            <v>1774.9</v>
          </cell>
        </row>
        <row r="2266">
          <cell r="B2266">
            <v>1300</v>
          </cell>
          <cell r="F2266">
            <v>0</v>
          </cell>
          <cell r="I2266">
            <v>795.1</v>
          </cell>
          <cell r="J2266">
            <v>795.1</v>
          </cell>
          <cell r="K2266">
            <v>795.1</v>
          </cell>
          <cell r="N2266">
            <v>795.1</v>
          </cell>
        </row>
        <row r="2267">
          <cell r="B2267">
            <v>1300</v>
          </cell>
          <cell r="F2267">
            <v>277</v>
          </cell>
          <cell r="I2267">
            <v>-276.99999999999994</v>
          </cell>
          <cell r="J2267">
            <v>0</v>
          </cell>
          <cell r="K2267">
            <v>0</v>
          </cell>
          <cell r="N2267">
            <v>0</v>
          </cell>
        </row>
        <row r="2268">
          <cell r="B2268">
            <v>1300</v>
          </cell>
          <cell r="F2268">
            <v>3414.5</v>
          </cell>
          <cell r="I2268">
            <v>-3414.5</v>
          </cell>
          <cell r="J2268">
            <v>0</v>
          </cell>
          <cell r="K2268">
            <v>0</v>
          </cell>
          <cell r="N2268">
            <v>0</v>
          </cell>
        </row>
        <row r="2269">
          <cell r="B2269">
            <v>1300</v>
          </cell>
          <cell r="F2269">
            <v>2957.1</v>
          </cell>
          <cell r="I2269">
            <v>-2957.0999999999995</v>
          </cell>
          <cell r="J2269">
            <v>0</v>
          </cell>
          <cell r="K2269">
            <v>0</v>
          </cell>
          <cell r="N2269">
            <v>0</v>
          </cell>
        </row>
        <row r="2270">
          <cell r="B2270">
            <v>1300</v>
          </cell>
          <cell r="F2270">
            <v>0</v>
          </cell>
          <cell r="I2270">
            <v>1202.9000000000001</v>
          </cell>
          <cell r="J2270">
            <v>1202.9000000000001</v>
          </cell>
          <cell r="K2270">
            <v>1202.9000000000001</v>
          </cell>
          <cell r="N2270">
            <v>1202.9000000000001</v>
          </cell>
        </row>
        <row r="2271">
          <cell r="B2271">
            <v>1300</v>
          </cell>
          <cell r="F2271">
            <v>5502.9</v>
          </cell>
          <cell r="I2271">
            <v>-5502.9999999999991</v>
          </cell>
          <cell r="J2271">
            <v>0</v>
          </cell>
          <cell r="K2271">
            <v>0</v>
          </cell>
          <cell r="N2271">
            <v>0</v>
          </cell>
        </row>
        <row r="2272">
          <cell r="B2272">
            <v>1300</v>
          </cell>
          <cell r="F2272">
            <v>633.70000000000005</v>
          </cell>
          <cell r="I2272">
            <v>-633.69999999999993</v>
          </cell>
          <cell r="J2272">
            <v>0</v>
          </cell>
          <cell r="K2272">
            <v>0</v>
          </cell>
          <cell r="N2272">
            <v>0</v>
          </cell>
        </row>
        <row r="2273">
          <cell r="B2273">
            <v>1300</v>
          </cell>
          <cell r="F2273">
            <v>0</v>
          </cell>
          <cell r="I2273">
            <v>22824</v>
          </cell>
          <cell r="J2273">
            <v>22823.9</v>
          </cell>
          <cell r="K2273">
            <v>22823.9</v>
          </cell>
          <cell r="N2273">
            <v>22823.9</v>
          </cell>
        </row>
        <row r="2274">
          <cell r="B2274">
            <v>1300</v>
          </cell>
          <cell r="F2274">
            <v>988</v>
          </cell>
          <cell r="I2274">
            <v>-987.99999999999989</v>
          </cell>
          <cell r="J2274">
            <v>0</v>
          </cell>
          <cell r="K2274">
            <v>0</v>
          </cell>
          <cell r="N2274">
            <v>0</v>
          </cell>
        </row>
        <row r="2275">
          <cell r="B2275">
            <v>1300</v>
          </cell>
          <cell r="F2275">
            <v>156</v>
          </cell>
          <cell r="I2275">
            <v>97266.9</v>
          </cell>
          <cell r="J2275">
            <v>97422.9</v>
          </cell>
          <cell r="K2275">
            <v>97422.9</v>
          </cell>
          <cell r="N2275">
            <v>97422.9</v>
          </cell>
        </row>
        <row r="2276">
          <cell r="B2276">
            <v>1300</v>
          </cell>
          <cell r="F2276">
            <v>45.7</v>
          </cell>
          <cell r="I2276">
            <v>-45.699999999999996</v>
          </cell>
          <cell r="J2276">
            <v>0</v>
          </cell>
          <cell r="K2276">
            <v>0</v>
          </cell>
          <cell r="N2276">
            <v>0</v>
          </cell>
        </row>
        <row r="2277">
          <cell r="B2277">
            <v>1300</v>
          </cell>
          <cell r="F2277">
            <v>0</v>
          </cell>
          <cell r="I2277">
            <v>5.5</v>
          </cell>
          <cell r="J2277">
            <v>5.6</v>
          </cell>
          <cell r="K2277">
            <v>5.6</v>
          </cell>
          <cell r="N2277">
            <v>5.6</v>
          </cell>
        </row>
        <row r="2278">
          <cell r="B2278">
            <v>1300</v>
          </cell>
          <cell r="F2278">
            <v>0</v>
          </cell>
          <cell r="I2278">
            <v>0</v>
          </cell>
          <cell r="J2278">
            <v>0</v>
          </cell>
          <cell r="K2278">
            <v>0</v>
          </cell>
          <cell r="N2278">
            <v>0</v>
          </cell>
        </row>
        <row r="2279">
          <cell r="B2279">
            <v>1300</v>
          </cell>
          <cell r="F2279">
            <v>0</v>
          </cell>
          <cell r="I2279">
            <v>0</v>
          </cell>
          <cell r="J2279">
            <v>0</v>
          </cell>
          <cell r="K2279">
            <v>0</v>
          </cell>
          <cell r="N2279">
            <v>0</v>
          </cell>
        </row>
        <row r="2280">
          <cell r="B2280">
            <v>1300</v>
          </cell>
          <cell r="F2280">
            <v>21776.400000000001</v>
          </cell>
          <cell r="I2280">
            <v>-21566.500000000004</v>
          </cell>
          <cell r="J2280">
            <v>210</v>
          </cell>
          <cell r="K2280">
            <v>210</v>
          </cell>
          <cell r="N2280">
            <v>210</v>
          </cell>
        </row>
        <row r="2281">
          <cell r="B2281">
            <v>1300</v>
          </cell>
          <cell r="F2281">
            <v>9857</v>
          </cell>
          <cell r="I2281">
            <v>-9316.5999999999985</v>
          </cell>
          <cell r="J2281">
            <v>540.4</v>
          </cell>
          <cell r="K2281">
            <v>540.4</v>
          </cell>
          <cell r="N2281">
            <v>540.4</v>
          </cell>
        </row>
        <row r="2282">
          <cell r="B2282">
            <v>1300</v>
          </cell>
          <cell r="F2282">
            <v>16906.099999999999</v>
          </cell>
          <cell r="I2282">
            <v>-16906.100000000002</v>
          </cell>
          <cell r="J2282">
            <v>0</v>
          </cell>
          <cell r="K2282">
            <v>0</v>
          </cell>
          <cell r="N2282">
            <v>0</v>
          </cell>
        </row>
        <row r="2283">
          <cell r="B2283">
            <v>1300</v>
          </cell>
          <cell r="F2283">
            <v>0</v>
          </cell>
          <cell r="I2283">
            <v>2232.7999999999997</v>
          </cell>
          <cell r="J2283">
            <v>2232.9</v>
          </cell>
          <cell r="K2283">
            <v>2232.9</v>
          </cell>
          <cell r="N2283">
            <v>2232.9</v>
          </cell>
        </row>
        <row r="2284">
          <cell r="B2284">
            <v>1300</v>
          </cell>
          <cell r="F2284">
            <v>9202.1</v>
          </cell>
          <cell r="I2284">
            <v>-9042.2000000000007</v>
          </cell>
          <cell r="J2284">
            <v>159.9</v>
          </cell>
          <cell r="K2284">
            <v>159.9</v>
          </cell>
          <cell r="N2284">
            <v>159.9</v>
          </cell>
        </row>
        <row r="2285">
          <cell r="B2285">
            <v>1300</v>
          </cell>
          <cell r="F2285">
            <v>38.799999999999997</v>
          </cell>
          <cell r="I2285">
            <v>-38.799999999999997</v>
          </cell>
          <cell r="J2285">
            <v>0</v>
          </cell>
          <cell r="K2285">
            <v>0</v>
          </cell>
          <cell r="N2285">
            <v>0</v>
          </cell>
        </row>
        <row r="2286">
          <cell r="B2286">
            <v>1300</v>
          </cell>
          <cell r="F2286">
            <v>3904.9</v>
          </cell>
          <cell r="I2286">
            <v>-2452.4</v>
          </cell>
          <cell r="J2286">
            <v>1452.5</v>
          </cell>
          <cell r="K2286">
            <v>1452.5</v>
          </cell>
          <cell r="N2286">
            <v>1452.5</v>
          </cell>
        </row>
        <row r="2287">
          <cell r="B2287">
            <v>1300</v>
          </cell>
          <cell r="F2287">
            <v>176.4</v>
          </cell>
          <cell r="I2287">
            <v>-176.39999999999998</v>
          </cell>
          <cell r="J2287">
            <v>0</v>
          </cell>
          <cell r="K2287">
            <v>0</v>
          </cell>
          <cell r="N2287">
            <v>0</v>
          </cell>
        </row>
        <row r="2288">
          <cell r="B2288">
            <v>1300</v>
          </cell>
          <cell r="F2288">
            <v>205.9</v>
          </cell>
          <cell r="I2288">
            <v>-205.9</v>
          </cell>
          <cell r="J2288">
            <v>0</v>
          </cell>
          <cell r="K2288">
            <v>0</v>
          </cell>
          <cell r="N2288">
            <v>0</v>
          </cell>
        </row>
        <row r="2289">
          <cell r="B2289">
            <v>1300</v>
          </cell>
          <cell r="F2289">
            <v>19922.099999999999</v>
          </cell>
          <cell r="I2289">
            <v>-19919.699999999997</v>
          </cell>
          <cell r="J2289">
            <v>2.4</v>
          </cell>
          <cell r="K2289">
            <v>2.4</v>
          </cell>
          <cell r="N2289">
            <v>2.4</v>
          </cell>
        </row>
        <row r="2290">
          <cell r="B2290">
            <v>1300</v>
          </cell>
          <cell r="F2290">
            <v>12291.2</v>
          </cell>
          <cell r="I2290">
            <v>-10005.799999999999</v>
          </cell>
          <cell r="J2290">
            <v>2285.5</v>
          </cell>
          <cell r="K2290">
            <v>2285.5</v>
          </cell>
          <cell r="N2290">
            <v>2285.5</v>
          </cell>
        </row>
        <row r="2291">
          <cell r="B2291">
            <v>1300</v>
          </cell>
          <cell r="F2291">
            <v>21144.7</v>
          </cell>
          <cell r="I2291">
            <v>-21144.799999999999</v>
          </cell>
          <cell r="J2291">
            <v>0</v>
          </cell>
          <cell r="K2291">
            <v>0</v>
          </cell>
          <cell r="N2291">
            <v>0</v>
          </cell>
        </row>
        <row r="2292">
          <cell r="B2292">
            <v>1300</v>
          </cell>
          <cell r="F2292">
            <v>37839.199999999997</v>
          </cell>
          <cell r="I2292">
            <v>-28106.100000000006</v>
          </cell>
          <cell r="J2292">
            <v>9733.2000000000007</v>
          </cell>
          <cell r="K2292">
            <v>9733.2000000000007</v>
          </cell>
          <cell r="N2292">
            <v>9733.2000000000007</v>
          </cell>
        </row>
        <row r="2293">
          <cell r="B2293">
            <v>1300</v>
          </cell>
          <cell r="F2293">
            <v>13128.9</v>
          </cell>
          <cell r="I2293">
            <v>-13011.1</v>
          </cell>
          <cell r="J2293">
            <v>117.8</v>
          </cell>
          <cell r="K2293">
            <v>117.8</v>
          </cell>
          <cell r="N2293">
            <v>117.8</v>
          </cell>
        </row>
        <row r="2294">
          <cell r="B2294">
            <v>1300</v>
          </cell>
          <cell r="F2294">
            <v>7807.3</v>
          </cell>
          <cell r="I2294">
            <v>-7807.2999999999993</v>
          </cell>
          <cell r="J2294">
            <v>0</v>
          </cell>
          <cell r="K2294">
            <v>0</v>
          </cell>
          <cell r="N2294">
            <v>0</v>
          </cell>
        </row>
        <row r="2295">
          <cell r="B2295">
            <v>1300</v>
          </cell>
          <cell r="F2295">
            <v>5133.8</v>
          </cell>
          <cell r="I2295">
            <v>-5133.7000000000007</v>
          </cell>
          <cell r="J2295">
            <v>0</v>
          </cell>
          <cell r="K2295">
            <v>0</v>
          </cell>
          <cell r="N2295">
            <v>0</v>
          </cell>
        </row>
        <row r="2296">
          <cell r="B2296">
            <v>1300</v>
          </cell>
          <cell r="F2296">
            <v>2021.3</v>
          </cell>
          <cell r="I2296">
            <v>-2021.3000000000002</v>
          </cell>
          <cell r="J2296">
            <v>0</v>
          </cell>
          <cell r="K2296">
            <v>0</v>
          </cell>
          <cell r="N2296">
            <v>0</v>
          </cell>
        </row>
        <row r="2297">
          <cell r="B2297">
            <v>1300</v>
          </cell>
          <cell r="F2297">
            <v>5240.8999999999996</v>
          </cell>
          <cell r="I2297">
            <v>-5240.8999999999996</v>
          </cell>
          <cell r="J2297">
            <v>0</v>
          </cell>
          <cell r="K2297">
            <v>0</v>
          </cell>
          <cell r="N2297">
            <v>0</v>
          </cell>
        </row>
        <row r="2298">
          <cell r="B2298">
            <v>1300</v>
          </cell>
          <cell r="F2298">
            <v>3385.6</v>
          </cell>
          <cell r="I2298">
            <v>-3385.6</v>
          </cell>
          <cell r="J2298">
            <v>0</v>
          </cell>
          <cell r="K2298">
            <v>0</v>
          </cell>
          <cell r="N2298">
            <v>0</v>
          </cell>
        </row>
        <row r="2299">
          <cell r="B2299">
            <v>1300</v>
          </cell>
          <cell r="F2299">
            <v>2685.1</v>
          </cell>
          <cell r="I2299">
            <v>-2685.0999999999995</v>
          </cell>
          <cell r="J2299">
            <v>0</v>
          </cell>
          <cell r="K2299">
            <v>0</v>
          </cell>
          <cell r="N2299">
            <v>0</v>
          </cell>
        </row>
        <row r="2300">
          <cell r="B2300">
            <v>1300</v>
          </cell>
          <cell r="F2300">
            <v>2084.8000000000002</v>
          </cell>
          <cell r="I2300">
            <v>-2084.6999999999998</v>
          </cell>
          <cell r="J2300">
            <v>0</v>
          </cell>
          <cell r="K2300">
            <v>0</v>
          </cell>
          <cell r="N2300">
            <v>0</v>
          </cell>
        </row>
        <row r="2301">
          <cell r="B2301">
            <v>1300</v>
          </cell>
          <cell r="F2301">
            <v>0</v>
          </cell>
          <cell r="I2301">
            <v>76803.600000000006</v>
          </cell>
          <cell r="J2301">
            <v>76803.600000000006</v>
          </cell>
          <cell r="K2301">
            <v>76803.600000000006</v>
          </cell>
          <cell r="N2301">
            <v>76803.600000000006</v>
          </cell>
        </row>
        <row r="2302">
          <cell r="B2302">
            <v>1300</v>
          </cell>
          <cell r="F2302">
            <v>4660.7</v>
          </cell>
          <cell r="I2302">
            <v>-4660.6000000000004</v>
          </cell>
          <cell r="J2302">
            <v>0</v>
          </cell>
          <cell r="K2302">
            <v>0</v>
          </cell>
          <cell r="N2302">
            <v>0</v>
          </cell>
        </row>
        <row r="2303">
          <cell r="B2303">
            <v>1300</v>
          </cell>
          <cell r="F2303">
            <v>873.9</v>
          </cell>
          <cell r="I2303">
            <v>-873.89999999999964</v>
          </cell>
          <cell r="J2303">
            <v>0</v>
          </cell>
          <cell r="K2303">
            <v>0</v>
          </cell>
          <cell r="N2303">
            <v>0</v>
          </cell>
        </row>
        <row r="2304">
          <cell r="B2304">
            <v>1300</v>
          </cell>
          <cell r="F2304">
            <v>2466.1</v>
          </cell>
          <cell r="I2304">
            <v>-2466.0999999999995</v>
          </cell>
          <cell r="J2304">
            <v>0</v>
          </cell>
          <cell r="K2304">
            <v>0</v>
          </cell>
          <cell r="N2304">
            <v>0</v>
          </cell>
        </row>
        <row r="2305">
          <cell r="B2305">
            <v>1300</v>
          </cell>
          <cell r="F2305">
            <v>353.5</v>
          </cell>
          <cell r="I2305">
            <v>-353.49999999999989</v>
          </cell>
          <cell r="J2305">
            <v>0</v>
          </cell>
          <cell r="K2305">
            <v>0</v>
          </cell>
          <cell r="N2305">
            <v>0</v>
          </cell>
        </row>
        <row r="2306">
          <cell r="B2306">
            <v>1300</v>
          </cell>
          <cell r="F2306">
            <v>1038</v>
          </cell>
          <cell r="I2306">
            <v>-1037.8999999999996</v>
          </cell>
          <cell r="J2306">
            <v>0</v>
          </cell>
          <cell r="K2306">
            <v>0</v>
          </cell>
          <cell r="N2306">
            <v>0</v>
          </cell>
        </row>
        <row r="2307">
          <cell r="B2307">
            <v>1300</v>
          </cell>
          <cell r="F2307">
            <v>533.5</v>
          </cell>
          <cell r="I2307">
            <v>-528.70000000000005</v>
          </cell>
          <cell r="J2307">
            <v>4.8</v>
          </cell>
          <cell r="K2307">
            <v>4.8</v>
          </cell>
          <cell r="N2307">
            <v>4.8</v>
          </cell>
        </row>
        <row r="2308">
          <cell r="B2308">
            <v>1300</v>
          </cell>
          <cell r="F2308">
            <v>1491.1</v>
          </cell>
          <cell r="I2308">
            <v>-1491</v>
          </cell>
          <cell r="J2308">
            <v>0</v>
          </cell>
          <cell r="K2308">
            <v>0</v>
          </cell>
          <cell r="N2308">
            <v>0</v>
          </cell>
        </row>
        <row r="2309">
          <cell r="B2309">
            <v>1300</v>
          </cell>
          <cell r="F2309">
            <v>422.3</v>
          </cell>
          <cell r="I2309">
            <v>-422.29999999999995</v>
          </cell>
          <cell r="J2309">
            <v>0</v>
          </cell>
          <cell r="K2309">
            <v>0</v>
          </cell>
          <cell r="N2309">
            <v>0</v>
          </cell>
        </row>
        <row r="2310">
          <cell r="B2310">
            <v>1300</v>
          </cell>
          <cell r="F2310">
            <v>0</v>
          </cell>
          <cell r="I2310">
            <v>177.5</v>
          </cell>
          <cell r="J2310">
            <v>177.5</v>
          </cell>
          <cell r="K2310">
            <v>177.5</v>
          </cell>
          <cell r="N2310">
            <v>177.5</v>
          </cell>
        </row>
        <row r="2311">
          <cell r="B2311">
            <v>1300</v>
          </cell>
          <cell r="F2311">
            <v>3719.1</v>
          </cell>
          <cell r="I2311">
            <v>-3719.0999999999995</v>
          </cell>
          <cell r="J2311">
            <v>0</v>
          </cell>
          <cell r="K2311">
            <v>0</v>
          </cell>
          <cell r="N2311">
            <v>0</v>
          </cell>
        </row>
        <row r="2312">
          <cell r="B2312">
            <v>1300</v>
          </cell>
          <cell r="F2312">
            <v>4440.5</v>
          </cell>
          <cell r="I2312">
            <v>-4440.5000000000009</v>
          </cell>
          <cell r="J2312">
            <v>0</v>
          </cell>
          <cell r="K2312">
            <v>0</v>
          </cell>
          <cell r="N2312">
            <v>0</v>
          </cell>
        </row>
        <row r="2313">
          <cell r="B2313">
            <v>1300</v>
          </cell>
          <cell r="F2313">
            <v>4733.5</v>
          </cell>
          <cell r="I2313">
            <v>-4733.5000000000009</v>
          </cell>
          <cell r="J2313">
            <v>0</v>
          </cell>
          <cell r="K2313">
            <v>0</v>
          </cell>
          <cell r="N2313">
            <v>0</v>
          </cell>
        </row>
        <row r="2314">
          <cell r="B2314">
            <v>1300</v>
          </cell>
          <cell r="F2314">
            <v>3137.9</v>
          </cell>
          <cell r="I2314">
            <v>-3137.8</v>
          </cell>
          <cell r="J2314">
            <v>0</v>
          </cell>
          <cell r="K2314">
            <v>0</v>
          </cell>
          <cell r="N2314">
            <v>0</v>
          </cell>
        </row>
        <row r="2315">
          <cell r="B2315">
            <v>1300</v>
          </cell>
          <cell r="F2315">
            <v>5660.6</v>
          </cell>
          <cell r="I2315">
            <v>-5660.6</v>
          </cell>
          <cell r="J2315">
            <v>0</v>
          </cell>
          <cell r="K2315">
            <v>0</v>
          </cell>
          <cell r="N2315">
            <v>0</v>
          </cell>
        </row>
        <row r="2316">
          <cell r="B2316">
            <v>1300</v>
          </cell>
          <cell r="F2316">
            <v>3635.8</v>
          </cell>
          <cell r="I2316">
            <v>-3635.8</v>
          </cell>
          <cell r="J2316">
            <v>0</v>
          </cell>
          <cell r="K2316">
            <v>0</v>
          </cell>
          <cell r="N2316">
            <v>0</v>
          </cell>
        </row>
        <row r="2317">
          <cell r="B2317">
            <v>1300</v>
          </cell>
          <cell r="F2317">
            <v>2969.8</v>
          </cell>
          <cell r="I2317">
            <v>-2969.8</v>
          </cell>
          <cell r="J2317">
            <v>0</v>
          </cell>
          <cell r="K2317">
            <v>0</v>
          </cell>
          <cell r="N2317">
            <v>0</v>
          </cell>
        </row>
        <row r="2318">
          <cell r="B2318">
            <v>1300</v>
          </cell>
          <cell r="F2318">
            <v>15294.7</v>
          </cell>
          <cell r="I2318">
            <v>-15294.8</v>
          </cell>
          <cell r="J2318">
            <v>0</v>
          </cell>
          <cell r="K2318">
            <v>0</v>
          </cell>
          <cell r="N2318">
            <v>0</v>
          </cell>
        </row>
        <row r="2319">
          <cell r="B2319">
            <v>1300</v>
          </cell>
          <cell r="F2319">
            <v>7024.7</v>
          </cell>
          <cell r="I2319">
            <v>-7024.7</v>
          </cell>
          <cell r="J2319">
            <v>0</v>
          </cell>
          <cell r="K2319">
            <v>0</v>
          </cell>
          <cell r="N2319">
            <v>0</v>
          </cell>
        </row>
        <row r="2320">
          <cell r="B2320">
            <v>1300</v>
          </cell>
          <cell r="F2320">
            <v>8871</v>
          </cell>
          <cell r="I2320">
            <v>-8870.9999999999982</v>
          </cell>
          <cell r="J2320">
            <v>0</v>
          </cell>
          <cell r="K2320">
            <v>0</v>
          </cell>
          <cell r="N2320">
            <v>0</v>
          </cell>
        </row>
        <row r="2321">
          <cell r="B2321">
            <v>1300</v>
          </cell>
          <cell r="F2321">
            <v>2225.8000000000002</v>
          </cell>
          <cell r="I2321">
            <v>-2225.6999999999998</v>
          </cell>
          <cell r="J2321">
            <v>0</v>
          </cell>
          <cell r="K2321">
            <v>0</v>
          </cell>
          <cell r="N2321">
            <v>0</v>
          </cell>
        </row>
        <row r="2322">
          <cell r="B2322">
            <v>1300</v>
          </cell>
          <cell r="F2322">
            <v>7570.5</v>
          </cell>
          <cell r="I2322">
            <v>-7570.5</v>
          </cell>
          <cell r="J2322">
            <v>0</v>
          </cell>
          <cell r="K2322">
            <v>0</v>
          </cell>
          <cell r="N2322">
            <v>0</v>
          </cell>
        </row>
        <row r="2323">
          <cell r="B2323">
            <v>1300</v>
          </cell>
          <cell r="F2323">
            <v>823.4</v>
          </cell>
          <cell r="I2323">
            <v>-823.40000000000009</v>
          </cell>
          <cell r="J2323">
            <v>0</v>
          </cell>
          <cell r="K2323">
            <v>0</v>
          </cell>
          <cell r="N2323">
            <v>0</v>
          </cell>
        </row>
        <row r="2324">
          <cell r="B2324">
            <v>1300</v>
          </cell>
          <cell r="F2324">
            <v>4562.3999999999996</v>
          </cell>
          <cell r="I2324">
            <v>-4562.4000000000005</v>
          </cell>
          <cell r="J2324">
            <v>0</v>
          </cell>
          <cell r="K2324">
            <v>0</v>
          </cell>
          <cell r="N2324">
            <v>0</v>
          </cell>
        </row>
        <row r="2325">
          <cell r="B2325">
            <v>1300</v>
          </cell>
          <cell r="F2325">
            <v>347.5</v>
          </cell>
          <cell r="I2325">
            <v>-347.5</v>
          </cell>
          <cell r="J2325">
            <v>0</v>
          </cell>
          <cell r="K2325">
            <v>0</v>
          </cell>
          <cell r="N2325">
            <v>0</v>
          </cell>
        </row>
        <row r="2326">
          <cell r="B2326">
            <v>1300</v>
          </cell>
          <cell r="F2326">
            <v>1256.5999999999999</v>
          </cell>
          <cell r="I2326">
            <v>-1256.5</v>
          </cell>
          <cell r="J2326">
            <v>0</v>
          </cell>
          <cell r="K2326">
            <v>0</v>
          </cell>
          <cell r="N2326">
            <v>0</v>
          </cell>
        </row>
        <row r="2327">
          <cell r="B2327">
            <v>1300</v>
          </cell>
          <cell r="F2327">
            <v>1747.4</v>
          </cell>
          <cell r="I2327">
            <v>-1747.5</v>
          </cell>
          <cell r="J2327">
            <v>0</v>
          </cell>
          <cell r="K2327">
            <v>0</v>
          </cell>
          <cell r="N2327">
            <v>0</v>
          </cell>
        </row>
        <row r="2328">
          <cell r="B2328">
            <v>1300</v>
          </cell>
          <cell r="F2328">
            <v>1257.8</v>
          </cell>
          <cell r="I2328">
            <v>-1257.8000000000002</v>
          </cell>
          <cell r="J2328">
            <v>0</v>
          </cell>
          <cell r="K2328">
            <v>0</v>
          </cell>
          <cell r="N2328">
            <v>0</v>
          </cell>
        </row>
        <row r="2329">
          <cell r="B2329">
            <v>1300</v>
          </cell>
          <cell r="F2329">
            <v>0</v>
          </cell>
          <cell r="I2329">
            <v>0</v>
          </cell>
          <cell r="J2329">
            <v>0</v>
          </cell>
          <cell r="K2329">
            <v>0</v>
          </cell>
          <cell r="N2329">
            <v>0</v>
          </cell>
        </row>
        <row r="2330">
          <cell r="B2330">
            <v>1300</v>
          </cell>
          <cell r="F2330">
            <v>0</v>
          </cell>
          <cell r="I2330">
            <v>0</v>
          </cell>
          <cell r="J2330">
            <v>0</v>
          </cell>
          <cell r="K2330">
            <v>0</v>
          </cell>
          <cell r="N2330">
            <v>0</v>
          </cell>
        </row>
        <row r="2331">
          <cell r="B2331">
            <v>1300</v>
          </cell>
          <cell r="F2331">
            <v>0</v>
          </cell>
          <cell r="I2331">
            <v>0</v>
          </cell>
          <cell r="J2331">
            <v>0</v>
          </cell>
          <cell r="K2331">
            <v>0</v>
          </cell>
          <cell r="N2331">
            <v>0</v>
          </cell>
        </row>
        <row r="2332">
          <cell r="B2332">
            <v>1300</v>
          </cell>
          <cell r="F2332">
            <v>297.5</v>
          </cell>
          <cell r="I2332">
            <v>-297.5</v>
          </cell>
          <cell r="J2332">
            <v>0</v>
          </cell>
          <cell r="K2332">
            <v>0</v>
          </cell>
          <cell r="N2332">
            <v>0</v>
          </cell>
        </row>
        <row r="2333">
          <cell r="B2333">
            <v>1300</v>
          </cell>
          <cell r="F2333">
            <v>0</v>
          </cell>
          <cell r="I2333">
            <v>0</v>
          </cell>
          <cell r="J2333">
            <v>0</v>
          </cell>
          <cell r="K2333">
            <v>0</v>
          </cell>
          <cell r="N2333">
            <v>0</v>
          </cell>
        </row>
        <row r="2334">
          <cell r="B2334">
            <v>1300</v>
          </cell>
          <cell r="F2334">
            <v>0</v>
          </cell>
          <cell r="I2334">
            <v>0</v>
          </cell>
          <cell r="J2334">
            <v>0</v>
          </cell>
          <cell r="K2334">
            <v>0</v>
          </cell>
          <cell r="N2334">
            <v>0</v>
          </cell>
        </row>
        <row r="2335">
          <cell r="B2335">
            <v>1300</v>
          </cell>
          <cell r="F2335">
            <v>0</v>
          </cell>
          <cell r="I2335">
            <v>0</v>
          </cell>
          <cell r="J2335">
            <v>0</v>
          </cell>
          <cell r="K2335">
            <v>0</v>
          </cell>
          <cell r="N2335">
            <v>0</v>
          </cell>
        </row>
        <row r="2336">
          <cell r="B2336">
            <v>1300</v>
          </cell>
          <cell r="F2336">
            <v>0</v>
          </cell>
          <cell r="I2336">
            <v>0</v>
          </cell>
          <cell r="J2336">
            <v>0</v>
          </cell>
          <cell r="K2336">
            <v>0</v>
          </cell>
          <cell r="N2336">
            <v>0</v>
          </cell>
        </row>
        <row r="2337">
          <cell r="B2337">
            <v>1300</v>
          </cell>
          <cell r="F2337">
            <v>0</v>
          </cell>
          <cell r="I2337">
            <v>0</v>
          </cell>
          <cell r="J2337">
            <v>0</v>
          </cell>
          <cell r="K2337">
            <v>0</v>
          </cell>
          <cell r="N2337">
            <v>0</v>
          </cell>
        </row>
        <row r="2338">
          <cell r="B2338">
            <v>1300</v>
          </cell>
          <cell r="F2338">
            <v>0</v>
          </cell>
          <cell r="I2338">
            <v>0</v>
          </cell>
          <cell r="J2338">
            <v>0</v>
          </cell>
          <cell r="K2338">
            <v>0</v>
          </cell>
          <cell r="N2338">
            <v>0</v>
          </cell>
        </row>
        <row r="2339">
          <cell r="B2339">
            <v>1300</v>
          </cell>
          <cell r="F2339">
            <v>0</v>
          </cell>
          <cell r="I2339">
            <v>0</v>
          </cell>
          <cell r="J2339">
            <v>0</v>
          </cell>
          <cell r="K2339">
            <v>0</v>
          </cell>
          <cell r="N2339">
            <v>0</v>
          </cell>
        </row>
        <row r="2340">
          <cell r="B2340">
            <v>1300</v>
          </cell>
          <cell r="F2340">
            <v>0</v>
          </cell>
          <cell r="I2340">
            <v>0</v>
          </cell>
          <cell r="J2340">
            <v>0</v>
          </cell>
          <cell r="K2340">
            <v>0</v>
          </cell>
          <cell r="N2340">
            <v>0</v>
          </cell>
        </row>
        <row r="2341">
          <cell r="B2341">
            <v>1300</v>
          </cell>
          <cell r="F2341">
            <v>0</v>
          </cell>
          <cell r="I2341">
            <v>0</v>
          </cell>
          <cell r="J2341">
            <v>0</v>
          </cell>
          <cell r="K2341">
            <v>0</v>
          </cell>
          <cell r="N2341">
            <v>0</v>
          </cell>
        </row>
        <row r="2342">
          <cell r="B2342">
            <v>1300</v>
          </cell>
          <cell r="F2342">
            <v>0</v>
          </cell>
          <cell r="I2342">
            <v>0</v>
          </cell>
          <cell r="J2342">
            <v>0</v>
          </cell>
          <cell r="K2342">
            <v>0</v>
          </cell>
          <cell r="N2342">
            <v>0</v>
          </cell>
        </row>
        <row r="2343">
          <cell r="B2343">
            <v>1300</v>
          </cell>
          <cell r="F2343">
            <v>0</v>
          </cell>
          <cell r="I2343">
            <v>0</v>
          </cell>
          <cell r="J2343">
            <v>0</v>
          </cell>
          <cell r="K2343">
            <v>0</v>
          </cell>
          <cell r="N2343">
            <v>0</v>
          </cell>
        </row>
        <row r="2344">
          <cell r="B2344">
            <v>1300</v>
          </cell>
          <cell r="F2344">
            <v>0</v>
          </cell>
          <cell r="I2344">
            <v>0</v>
          </cell>
          <cell r="J2344">
            <v>0</v>
          </cell>
          <cell r="K2344">
            <v>0</v>
          </cell>
          <cell r="N2344">
            <v>0</v>
          </cell>
        </row>
        <row r="2345">
          <cell r="B2345">
            <v>1300</v>
          </cell>
          <cell r="F2345">
            <v>0</v>
          </cell>
          <cell r="I2345">
            <v>0</v>
          </cell>
          <cell r="J2345">
            <v>0</v>
          </cell>
          <cell r="K2345">
            <v>0</v>
          </cell>
          <cell r="N2345">
            <v>0</v>
          </cell>
        </row>
        <row r="2346">
          <cell r="B2346">
            <v>1300</v>
          </cell>
          <cell r="F2346">
            <v>0</v>
          </cell>
          <cell r="I2346">
            <v>0</v>
          </cell>
          <cell r="J2346">
            <v>0</v>
          </cell>
          <cell r="K2346">
            <v>0</v>
          </cell>
          <cell r="N2346">
            <v>0</v>
          </cell>
        </row>
        <row r="2347">
          <cell r="B2347">
            <v>1300</v>
          </cell>
          <cell r="F2347">
            <v>0</v>
          </cell>
          <cell r="I2347">
            <v>0</v>
          </cell>
          <cell r="J2347">
            <v>0</v>
          </cell>
          <cell r="K2347">
            <v>0</v>
          </cell>
          <cell r="N2347">
            <v>0</v>
          </cell>
        </row>
        <row r="2348">
          <cell r="B2348">
            <v>1300</v>
          </cell>
          <cell r="F2348">
            <v>0</v>
          </cell>
          <cell r="I2348">
            <v>0</v>
          </cell>
          <cell r="J2348">
            <v>0</v>
          </cell>
          <cell r="K2348">
            <v>0</v>
          </cell>
          <cell r="N2348">
            <v>0</v>
          </cell>
        </row>
        <row r="2349">
          <cell r="B2349">
            <v>1300</v>
          </cell>
          <cell r="F2349">
            <v>0</v>
          </cell>
          <cell r="I2349">
            <v>0</v>
          </cell>
          <cell r="J2349">
            <v>0</v>
          </cell>
          <cell r="K2349">
            <v>0</v>
          </cell>
          <cell r="N2349">
            <v>0</v>
          </cell>
        </row>
        <row r="2350">
          <cell r="B2350">
            <v>1300</v>
          </cell>
          <cell r="F2350">
            <v>0</v>
          </cell>
          <cell r="I2350">
            <v>0</v>
          </cell>
          <cell r="J2350">
            <v>0</v>
          </cell>
          <cell r="K2350">
            <v>0</v>
          </cell>
          <cell r="N2350">
            <v>0</v>
          </cell>
        </row>
        <row r="2351">
          <cell r="B2351">
            <v>1300</v>
          </cell>
          <cell r="F2351">
            <v>0</v>
          </cell>
          <cell r="I2351">
            <v>0</v>
          </cell>
          <cell r="J2351">
            <v>0</v>
          </cell>
          <cell r="K2351">
            <v>0</v>
          </cell>
          <cell r="N2351">
            <v>0</v>
          </cell>
        </row>
        <row r="2352">
          <cell r="B2352">
            <v>1300</v>
          </cell>
          <cell r="F2352">
            <v>0</v>
          </cell>
          <cell r="I2352">
            <v>0</v>
          </cell>
          <cell r="J2352">
            <v>0</v>
          </cell>
          <cell r="K2352">
            <v>0</v>
          </cell>
          <cell r="N2352">
            <v>0</v>
          </cell>
        </row>
        <row r="2353">
          <cell r="B2353">
            <v>1300</v>
          </cell>
          <cell r="F2353">
            <v>0</v>
          </cell>
          <cell r="I2353">
            <v>0</v>
          </cell>
          <cell r="J2353">
            <v>0</v>
          </cell>
          <cell r="K2353">
            <v>0</v>
          </cell>
          <cell r="N2353">
            <v>0</v>
          </cell>
        </row>
        <row r="2354">
          <cell r="B2354">
            <v>1300</v>
          </cell>
          <cell r="F2354">
            <v>0</v>
          </cell>
          <cell r="I2354">
            <v>0</v>
          </cell>
          <cell r="J2354">
            <v>0</v>
          </cell>
          <cell r="K2354">
            <v>0</v>
          </cell>
          <cell r="N2354">
            <v>0</v>
          </cell>
        </row>
        <row r="2355">
          <cell r="B2355">
            <v>1300</v>
          </cell>
          <cell r="F2355">
            <v>0</v>
          </cell>
          <cell r="I2355">
            <v>0</v>
          </cell>
          <cell r="J2355">
            <v>0</v>
          </cell>
          <cell r="K2355">
            <v>0</v>
          </cell>
          <cell r="N2355">
            <v>0</v>
          </cell>
        </row>
        <row r="2356">
          <cell r="B2356">
            <v>1300</v>
          </cell>
          <cell r="F2356">
            <v>0</v>
          </cell>
          <cell r="I2356">
            <v>0</v>
          </cell>
          <cell r="J2356">
            <v>0</v>
          </cell>
          <cell r="K2356">
            <v>0</v>
          </cell>
          <cell r="N2356">
            <v>0</v>
          </cell>
        </row>
        <row r="2357">
          <cell r="B2357">
            <v>1300</v>
          </cell>
          <cell r="F2357">
            <v>0</v>
          </cell>
          <cell r="I2357">
            <v>0</v>
          </cell>
          <cell r="J2357">
            <v>0</v>
          </cell>
          <cell r="K2357">
            <v>0</v>
          </cell>
          <cell r="N2357">
            <v>0</v>
          </cell>
        </row>
        <row r="2358">
          <cell r="B2358">
            <v>1300</v>
          </cell>
          <cell r="F2358">
            <v>0</v>
          </cell>
          <cell r="I2358">
            <v>0</v>
          </cell>
          <cell r="J2358">
            <v>0</v>
          </cell>
          <cell r="K2358">
            <v>0</v>
          </cell>
          <cell r="N2358">
            <v>0</v>
          </cell>
        </row>
        <row r="2359">
          <cell r="B2359">
            <v>1400</v>
          </cell>
          <cell r="F2359">
            <v>0</v>
          </cell>
          <cell r="I2359">
            <v>6457.6</v>
          </cell>
          <cell r="J2359">
            <v>6457.6</v>
          </cell>
          <cell r="K2359">
            <v>2549.5</v>
          </cell>
          <cell r="N2359">
            <v>6457.6</v>
          </cell>
        </row>
        <row r="2360">
          <cell r="B2360">
            <v>1400</v>
          </cell>
          <cell r="F2360">
            <v>0</v>
          </cell>
          <cell r="I2360">
            <v>3109.4</v>
          </cell>
          <cell r="J2360">
            <v>3109.4</v>
          </cell>
          <cell r="K2360">
            <v>0</v>
          </cell>
          <cell r="N2360">
            <v>3109.4</v>
          </cell>
        </row>
        <row r="2361">
          <cell r="B2361">
            <v>1400</v>
          </cell>
          <cell r="F2361">
            <v>0</v>
          </cell>
          <cell r="I2361">
            <v>3218.2</v>
          </cell>
          <cell r="J2361">
            <v>3218.2</v>
          </cell>
          <cell r="K2361">
            <v>0</v>
          </cell>
          <cell r="N2361">
            <v>3218.2</v>
          </cell>
        </row>
        <row r="2362">
          <cell r="B2362">
            <v>1400</v>
          </cell>
          <cell r="F2362">
            <v>0</v>
          </cell>
          <cell r="I2362">
            <v>1247.3</v>
          </cell>
          <cell r="J2362">
            <v>1247.3</v>
          </cell>
          <cell r="K2362">
            <v>331.5</v>
          </cell>
          <cell r="N2362">
            <v>1247.3</v>
          </cell>
        </row>
        <row r="2363">
          <cell r="B2363">
            <v>1400</v>
          </cell>
          <cell r="F2363">
            <v>48202.9</v>
          </cell>
          <cell r="I2363">
            <v>-48202.799999999988</v>
          </cell>
          <cell r="J2363">
            <v>0</v>
          </cell>
          <cell r="K2363">
            <v>0</v>
          </cell>
          <cell r="N2363">
            <v>0</v>
          </cell>
        </row>
        <row r="2364">
          <cell r="B2364">
            <v>1400</v>
          </cell>
          <cell r="F2364">
            <v>41275.5</v>
          </cell>
          <cell r="I2364">
            <v>-41275.5</v>
          </cell>
          <cell r="J2364">
            <v>0</v>
          </cell>
          <cell r="K2364">
            <v>0</v>
          </cell>
          <cell r="N2364">
            <v>0</v>
          </cell>
        </row>
        <row r="2365">
          <cell r="B2365">
            <v>1400</v>
          </cell>
          <cell r="F2365">
            <v>75514.100000000006</v>
          </cell>
          <cell r="I2365">
            <v>-75514.099999999977</v>
          </cell>
          <cell r="J2365">
            <v>0</v>
          </cell>
          <cell r="K2365">
            <v>0</v>
          </cell>
          <cell r="N2365">
            <v>0</v>
          </cell>
        </row>
        <row r="2366">
          <cell r="B2366">
            <v>1400</v>
          </cell>
          <cell r="F2366">
            <v>88504.4</v>
          </cell>
          <cell r="I2366">
            <v>-88504.399999999965</v>
          </cell>
          <cell r="J2366">
            <v>0</v>
          </cell>
          <cell r="K2366">
            <v>0</v>
          </cell>
          <cell r="N2366">
            <v>0</v>
          </cell>
        </row>
        <row r="2367">
          <cell r="B2367">
            <v>1400</v>
          </cell>
          <cell r="F2367">
            <v>0</v>
          </cell>
          <cell r="I2367">
            <v>0</v>
          </cell>
          <cell r="J2367">
            <v>0</v>
          </cell>
          <cell r="K2367">
            <v>0</v>
          </cell>
          <cell r="N2367">
            <v>0</v>
          </cell>
        </row>
        <row r="2368">
          <cell r="B2368">
            <v>1400</v>
          </cell>
          <cell r="F2368">
            <v>0</v>
          </cell>
          <cell r="I2368">
            <v>0</v>
          </cell>
          <cell r="J2368">
            <v>0</v>
          </cell>
          <cell r="K2368">
            <v>0</v>
          </cell>
          <cell r="N2368">
            <v>0</v>
          </cell>
        </row>
        <row r="2369">
          <cell r="B2369">
            <v>1400</v>
          </cell>
          <cell r="F2369">
            <v>0</v>
          </cell>
          <cell r="I2369">
            <v>0</v>
          </cell>
          <cell r="J2369">
            <v>0</v>
          </cell>
          <cell r="K2369">
            <v>0</v>
          </cell>
          <cell r="N2369">
            <v>0</v>
          </cell>
        </row>
        <row r="2370">
          <cell r="B2370">
            <v>1400</v>
          </cell>
          <cell r="F2370">
            <v>0</v>
          </cell>
          <cell r="I2370">
            <v>0</v>
          </cell>
          <cell r="J2370">
            <v>0</v>
          </cell>
          <cell r="K2370">
            <v>0</v>
          </cell>
          <cell r="N2370">
            <v>0</v>
          </cell>
        </row>
        <row r="2371">
          <cell r="B2371">
            <v>1400</v>
          </cell>
          <cell r="F2371">
            <v>0</v>
          </cell>
          <cell r="I2371">
            <v>0</v>
          </cell>
          <cell r="J2371">
            <v>0</v>
          </cell>
          <cell r="K2371">
            <v>0</v>
          </cell>
          <cell r="N2371">
            <v>0</v>
          </cell>
        </row>
        <row r="2372">
          <cell r="B2372">
            <v>1400</v>
          </cell>
          <cell r="F2372">
            <v>47649.2</v>
          </cell>
          <cell r="I2372">
            <v>-47649.2</v>
          </cell>
          <cell r="J2372">
            <v>0</v>
          </cell>
          <cell r="K2372">
            <v>0</v>
          </cell>
          <cell r="N2372">
            <v>0</v>
          </cell>
        </row>
        <row r="2373">
          <cell r="B2373">
            <v>1400</v>
          </cell>
          <cell r="F2373">
            <v>16730.2</v>
          </cell>
          <cell r="I2373">
            <v>-16730.2</v>
          </cell>
          <cell r="J2373">
            <v>0</v>
          </cell>
          <cell r="K2373">
            <v>0</v>
          </cell>
          <cell r="N2373">
            <v>0</v>
          </cell>
        </row>
        <row r="2374">
          <cell r="B2374">
            <v>1400</v>
          </cell>
          <cell r="F2374">
            <v>6695.3</v>
          </cell>
          <cell r="I2374">
            <v>-6695.3</v>
          </cell>
          <cell r="J2374">
            <v>0</v>
          </cell>
          <cell r="K2374">
            <v>0</v>
          </cell>
          <cell r="N2374">
            <v>0</v>
          </cell>
        </row>
        <row r="2375">
          <cell r="B2375">
            <v>1400</v>
          </cell>
          <cell r="F2375">
            <v>209.9</v>
          </cell>
          <cell r="I2375">
            <v>-209.90000000000003</v>
          </cell>
          <cell r="J2375">
            <v>0</v>
          </cell>
          <cell r="K2375">
            <v>0</v>
          </cell>
          <cell r="N2375">
            <v>0</v>
          </cell>
        </row>
        <row r="2376">
          <cell r="B2376">
            <v>1400</v>
          </cell>
          <cell r="F2376">
            <v>2509.1999999999998</v>
          </cell>
          <cell r="I2376">
            <v>-2509.1</v>
          </cell>
          <cell r="J2376">
            <v>0</v>
          </cell>
          <cell r="K2376">
            <v>0</v>
          </cell>
          <cell r="N2376">
            <v>0</v>
          </cell>
        </row>
        <row r="2377">
          <cell r="B2377">
            <v>1400</v>
          </cell>
          <cell r="F2377">
            <v>5314.2</v>
          </cell>
          <cell r="I2377">
            <v>-5314.1</v>
          </cell>
          <cell r="J2377">
            <v>0</v>
          </cell>
          <cell r="K2377">
            <v>0</v>
          </cell>
          <cell r="N2377">
            <v>0</v>
          </cell>
        </row>
        <row r="2378">
          <cell r="B2378">
            <v>1400</v>
          </cell>
          <cell r="F2378">
            <v>5039.8999999999996</v>
          </cell>
          <cell r="I2378">
            <v>-5039.8999999999996</v>
          </cell>
          <cell r="J2378">
            <v>0</v>
          </cell>
          <cell r="K2378">
            <v>0</v>
          </cell>
          <cell r="N2378">
            <v>0</v>
          </cell>
        </row>
        <row r="2379">
          <cell r="B2379">
            <v>1400</v>
          </cell>
          <cell r="F2379">
            <v>0</v>
          </cell>
          <cell r="I2379">
            <v>6666.6</v>
          </cell>
          <cell r="J2379">
            <v>6666.6</v>
          </cell>
          <cell r="K2379">
            <v>2909.7</v>
          </cell>
          <cell r="N2379">
            <v>6666.6</v>
          </cell>
        </row>
        <row r="2380">
          <cell r="B2380">
            <v>1400</v>
          </cell>
          <cell r="F2380">
            <v>0</v>
          </cell>
          <cell r="I2380">
            <v>3471.4</v>
          </cell>
          <cell r="J2380">
            <v>3471.4</v>
          </cell>
          <cell r="K2380">
            <v>0</v>
          </cell>
          <cell r="N2380">
            <v>3471.4</v>
          </cell>
        </row>
        <row r="2381">
          <cell r="B2381">
            <v>1400</v>
          </cell>
          <cell r="F2381">
            <v>0</v>
          </cell>
          <cell r="I2381">
            <v>3592.9</v>
          </cell>
          <cell r="J2381">
            <v>3592.9</v>
          </cell>
          <cell r="K2381">
            <v>0</v>
          </cell>
          <cell r="N2381">
            <v>3592.9</v>
          </cell>
        </row>
        <row r="2382">
          <cell r="B2382">
            <v>1400</v>
          </cell>
          <cell r="F2382">
            <v>0</v>
          </cell>
          <cell r="I2382">
            <v>1273.5999999999999</v>
          </cell>
          <cell r="J2382">
            <v>1273.5999999999999</v>
          </cell>
          <cell r="K2382">
            <v>14.4</v>
          </cell>
          <cell r="N2382">
            <v>1273.5999999999999</v>
          </cell>
        </row>
        <row r="2383">
          <cell r="B2383">
            <v>1400</v>
          </cell>
          <cell r="F2383">
            <v>2302.6</v>
          </cell>
          <cell r="I2383">
            <v>-2302.6</v>
          </cell>
          <cell r="J2383">
            <v>0</v>
          </cell>
          <cell r="K2383">
            <v>0</v>
          </cell>
          <cell r="N2383">
            <v>0</v>
          </cell>
        </row>
        <row r="2384">
          <cell r="B2384">
            <v>1400</v>
          </cell>
          <cell r="F2384">
            <v>4295.8</v>
          </cell>
          <cell r="I2384">
            <v>-4295.8000000000011</v>
          </cell>
          <cell r="J2384">
            <v>0</v>
          </cell>
          <cell r="K2384">
            <v>0</v>
          </cell>
          <cell r="N2384">
            <v>0</v>
          </cell>
        </row>
        <row r="2385">
          <cell r="B2385">
            <v>1400</v>
          </cell>
          <cell r="F2385">
            <v>11610</v>
          </cell>
          <cell r="I2385">
            <v>-11609.900000000001</v>
          </cell>
          <cell r="J2385">
            <v>0</v>
          </cell>
          <cell r="K2385">
            <v>0</v>
          </cell>
          <cell r="N2385">
            <v>0</v>
          </cell>
        </row>
        <row r="2386">
          <cell r="B2386">
            <v>1400</v>
          </cell>
          <cell r="F2386">
            <v>10522.8</v>
          </cell>
          <cell r="I2386">
            <v>-10522.699999999999</v>
          </cell>
          <cell r="J2386">
            <v>0</v>
          </cell>
          <cell r="K2386">
            <v>0</v>
          </cell>
          <cell r="N2386">
            <v>0</v>
          </cell>
        </row>
        <row r="2387">
          <cell r="B2387">
            <v>1400</v>
          </cell>
          <cell r="F2387">
            <v>15287.1</v>
          </cell>
          <cell r="I2387">
            <v>-15287.100000000002</v>
          </cell>
          <cell r="J2387">
            <v>0</v>
          </cell>
          <cell r="K2387">
            <v>0</v>
          </cell>
          <cell r="N2387">
            <v>0</v>
          </cell>
        </row>
        <row r="2388">
          <cell r="B2388">
            <v>1400</v>
          </cell>
          <cell r="F2388">
            <v>3912</v>
          </cell>
          <cell r="I2388">
            <v>-3912.1</v>
          </cell>
          <cell r="J2388">
            <v>0</v>
          </cell>
          <cell r="K2388">
            <v>0</v>
          </cell>
          <cell r="N2388">
            <v>0</v>
          </cell>
        </row>
        <row r="2389">
          <cell r="B2389">
            <v>1400</v>
          </cell>
          <cell r="F2389">
            <v>4106.3999999999996</v>
          </cell>
          <cell r="I2389">
            <v>-4106.4000000000005</v>
          </cell>
          <cell r="J2389">
            <v>0</v>
          </cell>
          <cell r="K2389">
            <v>0</v>
          </cell>
          <cell r="N2389">
            <v>0</v>
          </cell>
        </row>
        <row r="2390">
          <cell r="B2390">
            <v>1400</v>
          </cell>
          <cell r="F2390">
            <v>1375.8</v>
          </cell>
          <cell r="I2390">
            <v>-1371.1</v>
          </cell>
          <cell r="J2390">
            <v>4.7</v>
          </cell>
          <cell r="K2390">
            <v>4.7</v>
          </cell>
          <cell r="N2390">
            <v>4.7</v>
          </cell>
        </row>
        <row r="2391">
          <cell r="B2391">
            <v>1400</v>
          </cell>
          <cell r="F2391">
            <v>390.9</v>
          </cell>
          <cell r="I2391">
            <v>-390.9</v>
          </cell>
          <cell r="J2391">
            <v>0</v>
          </cell>
          <cell r="K2391">
            <v>0</v>
          </cell>
          <cell r="N2391">
            <v>0</v>
          </cell>
        </row>
        <row r="2392">
          <cell r="B2392">
            <v>1400</v>
          </cell>
          <cell r="F2392">
            <v>289.7</v>
          </cell>
          <cell r="I2392">
            <v>-289.69999999999993</v>
          </cell>
          <cell r="J2392">
            <v>0</v>
          </cell>
          <cell r="K2392">
            <v>0</v>
          </cell>
          <cell r="N2392">
            <v>0</v>
          </cell>
        </row>
        <row r="2393">
          <cell r="B2393">
            <v>1400</v>
          </cell>
          <cell r="F2393">
            <v>90</v>
          </cell>
          <cell r="I2393">
            <v>-90.1</v>
          </cell>
          <cell r="J2393">
            <v>0</v>
          </cell>
          <cell r="K2393">
            <v>0</v>
          </cell>
          <cell r="N2393">
            <v>0</v>
          </cell>
        </row>
        <row r="2394">
          <cell r="B2394">
            <v>1400</v>
          </cell>
          <cell r="F2394">
            <v>841.6</v>
          </cell>
          <cell r="I2394">
            <v>-841.60000000000014</v>
          </cell>
          <cell r="J2394">
            <v>0</v>
          </cell>
          <cell r="K2394">
            <v>0</v>
          </cell>
          <cell r="N2394">
            <v>0</v>
          </cell>
        </row>
        <row r="2395">
          <cell r="B2395">
            <v>1400</v>
          </cell>
          <cell r="F2395">
            <v>231.3</v>
          </cell>
          <cell r="I2395">
            <v>-231.3</v>
          </cell>
          <cell r="J2395">
            <v>0</v>
          </cell>
          <cell r="K2395">
            <v>0</v>
          </cell>
          <cell r="N2395">
            <v>0</v>
          </cell>
        </row>
        <row r="2396">
          <cell r="B2396">
            <v>1400</v>
          </cell>
          <cell r="F2396">
            <v>1978.1</v>
          </cell>
          <cell r="I2396">
            <v>-1978.1999999999998</v>
          </cell>
          <cell r="J2396">
            <v>0</v>
          </cell>
          <cell r="K2396">
            <v>0</v>
          </cell>
          <cell r="N2396">
            <v>0</v>
          </cell>
        </row>
        <row r="2397">
          <cell r="B2397">
            <v>1400</v>
          </cell>
          <cell r="F2397">
            <v>4193.8</v>
          </cell>
          <cell r="I2397">
            <v>-4193.7999999999993</v>
          </cell>
          <cell r="J2397">
            <v>0</v>
          </cell>
          <cell r="K2397">
            <v>0</v>
          </cell>
          <cell r="N2397">
            <v>0</v>
          </cell>
        </row>
        <row r="2398">
          <cell r="B2398">
            <v>1400</v>
          </cell>
          <cell r="F2398">
            <v>13782.3</v>
          </cell>
          <cell r="I2398">
            <v>-13782.199999999997</v>
          </cell>
          <cell r="J2398">
            <v>0</v>
          </cell>
          <cell r="K2398">
            <v>0</v>
          </cell>
          <cell r="N2398">
            <v>0</v>
          </cell>
        </row>
        <row r="2399">
          <cell r="B2399">
            <v>1400</v>
          </cell>
          <cell r="F2399">
            <v>16407.900000000001</v>
          </cell>
          <cell r="I2399">
            <v>-16407.900000000001</v>
          </cell>
          <cell r="J2399">
            <v>0</v>
          </cell>
          <cell r="K2399">
            <v>0</v>
          </cell>
          <cell r="N2399">
            <v>0</v>
          </cell>
        </row>
        <row r="2400">
          <cell r="B2400">
            <v>1400</v>
          </cell>
          <cell r="F2400">
            <v>22531.8</v>
          </cell>
          <cell r="I2400">
            <v>-22531.699999999997</v>
          </cell>
          <cell r="J2400">
            <v>0</v>
          </cell>
          <cell r="K2400">
            <v>0</v>
          </cell>
          <cell r="N2400">
            <v>0</v>
          </cell>
        </row>
        <row r="2401">
          <cell r="B2401">
            <v>1400</v>
          </cell>
          <cell r="F2401">
            <v>32880.400000000001</v>
          </cell>
          <cell r="I2401">
            <v>-32880.400000000001</v>
          </cell>
          <cell r="J2401">
            <v>0</v>
          </cell>
          <cell r="K2401">
            <v>0</v>
          </cell>
          <cell r="N2401">
            <v>0</v>
          </cell>
        </row>
        <row r="2402">
          <cell r="B2402">
            <v>1400</v>
          </cell>
          <cell r="F2402">
            <v>6337.5</v>
          </cell>
          <cell r="I2402">
            <v>-6337.5</v>
          </cell>
          <cell r="J2402">
            <v>0</v>
          </cell>
          <cell r="K2402">
            <v>0</v>
          </cell>
          <cell r="N2402">
            <v>0</v>
          </cell>
        </row>
        <row r="2403">
          <cell r="B2403">
            <v>1400</v>
          </cell>
          <cell r="F2403">
            <v>5962.2</v>
          </cell>
          <cell r="I2403">
            <v>-5962.2000000000007</v>
          </cell>
          <cell r="J2403">
            <v>0</v>
          </cell>
          <cell r="K2403">
            <v>0</v>
          </cell>
          <cell r="N2403">
            <v>0</v>
          </cell>
        </row>
        <row r="2404">
          <cell r="B2404">
            <v>1400</v>
          </cell>
          <cell r="F2404">
            <v>7924.4</v>
          </cell>
          <cell r="I2404">
            <v>-7924.4</v>
          </cell>
          <cell r="J2404">
            <v>0</v>
          </cell>
          <cell r="K2404">
            <v>0</v>
          </cell>
          <cell r="N2404">
            <v>0</v>
          </cell>
        </row>
        <row r="2405">
          <cell r="B2405">
            <v>1400</v>
          </cell>
          <cell r="F2405">
            <v>16238.7</v>
          </cell>
          <cell r="I2405">
            <v>-16238.700000000004</v>
          </cell>
          <cell r="J2405">
            <v>0</v>
          </cell>
          <cell r="K2405">
            <v>0</v>
          </cell>
          <cell r="N2405">
            <v>0</v>
          </cell>
        </row>
        <row r="2406">
          <cell r="B2406">
            <v>1400</v>
          </cell>
          <cell r="F2406">
            <v>390.9</v>
          </cell>
          <cell r="I2406">
            <v>-390.90000000000009</v>
          </cell>
          <cell r="J2406">
            <v>0</v>
          </cell>
          <cell r="K2406">
            <v>0</v>
          </cell>
          <cell r="N2406">
            <v>0</v>
          </cell>
        </row>
        <row r="2407">
          <cell r="B2407">
            <v>1400</v>
          </cell>
          <cell r="F2407">
            <v>1021.3</v>
          </cell>
          <cell r="I2407">
            <v>-1021.2999999999997</v>
          </cell>
          <cell r="J2407">
            <v>0</v>
          </cell>
          <cell r="K2407">
            <v>0</v>
          </cell>
          <cell r="N2407">
            <v>0</v>
          </cell>
        </row>
        <row r="2408">
          <cell r="B2408">
            <v>1400</v>
          </cell>
          <cell r="F2408">
            <v>204.4</v>
          </cell>
          <cell r="I2408">
            <v>-204.40000000000003</v>
          </cell>
          <cell r="J2408">
            <v>0</v>
          </cell>
          <cell r="K2408">
            <v>0</v>
          </cell>
          <cell r="N2408">
            <v>0</v>
          </cell>
        </row>
        <row r="2409">
          <cell r="B2409">
            <v>1400</v>
          </cell>
          <cell r="F2409">
            <v>472.7</v>
          </cell>
          <cell r="I2409">
            <v>-472.7</v>
          </cell>
          <cell r="J2409">
            <v>0</v>
          </cell>
          <cell r="K2409">
            <v>0</v>
          </cell>
          <cell r="N2409">
            <v>0</v>
          </cell>
        </row>
        <row r="2410">
          <cell r="B2410">
            <v>1400</v>
          </cell>
          <cell r="F2410">
            <v>6642.2</v>
          </cell>
          <cell r="I2410">
            <v>-6642.2000000000007</v>
          </cell>
          <cell r="J2410">
            <v>0</v>
          </cell>
          <cell r="K2410">
            <v>0</v>
          </cell>
          <cell r="N2410">
            <v>0</v>
          </cell>
        </row>
        <row r="2411">
          <cell r="B2411">
            <v>1400</v>
          </cell>
          <cell r="F2411">
            <v>7572.3</v>
          </cell>
          <cell r="I2411">
            <v>-7572.3000000000011</v>
          </cell>
          <cell r="J2411">
            <v>0</v>
          </cell>
          <cell r="K2411">
            <v>0</v>
          </cell>
          <cell r="N2411">
            <v>0</v>
          </cell>
        </row>
        <row r="2412">
          <cell r="B2412">
            <v>1400</v>
          </cell>
          <cell r="F2412">
            <v>13912.5</v>
          </cell>
          <cell r="I2412">
            <v>-13912.5</v>
          </cell>
          <cell r="J2412">
            <v>0</v>
          </cell>
          <cell r="K2412">
            <v>0</v>
          </cell>
          <cell r="N2412">
            <v>0</v>
          </cell>
        </row>
        <row r="2413">
          <cell r="B2413">
            <v>1400</v>
          </cell>
          <cell r="F2413">
            <v>20406.8</v>
          </cell>
          <cell r="I2413">
            <v>-20406.799999999996</v>
          </cell>
          <cell r="J2413">
            <v>0</v>
          </cell>
          <cell r="K2413">
            <v>0</v>
          </cell>
          <cell r="N2413">
            <v>0</v>
          </cell>
        </row>
        <row r="2414">
          <cell r="B2414">
            <v>1400</v>
          </cell>
          <cell r="F2414">
            <v>10120.5</v>
          </cell>
          <cell r="I2414">
            <v>-10120.499999999998</v>
          </cell>
          <cell r="J2414">
            <v>0</v>
          </cell>
          <cell r="K2414">
            <v>0</v>
          </cell>
          <cell r="N2414">
            <v>0</v>
          </cell>
        </row>
        <row r="2415">
          <cell r="B2415">
            <v>1400</v>
          </cell>
          <cell r="F2415">
            <v>7770.3</v>
          </cell>
          <cell r="I2415">
            <v>-7770.2999999999993</v>
          </cell>
          <cell r="J2415">
            <v>0</v>
          </cell>
          <cell r="K2415">
            <v>0</v>
          </cell>
          <cell r="N2415">
            <v>0</v>
          </cell>
        </row>
        <row r="2416">
          <cell r="B2416">
            <v>1400</v>
          </cell>
          <cell r="F2416">
            <v>21272.799999999999</v>
          </cell>
          <cell r="I2416">
            <v>-21272.800000000003</v>
          </cell>
          <cell r="J2416">
            <v>0</v>
          </cell>
          <cell r="K2416">
            <v>0</v>
          </cell>
          <cell r="N2416">
            <v>0</v>
          </cell>
        </row>
        <row r="2417">
          <cell r="B2417">
            <v>1400</v>
          </cell>
          <cell r="F2417">
            <v>13706.9</v>
          </cell>
          <cell r="I2417">
            <v>-13706.900000000001</v>
          </cell>
          <cell r="J2417">
            <v>0</v>
          </cell>
          <cell r="K2417">
            <v>0</v>
          </cell>
          <cell r="N2417">
            <v>0</v>
          </cell>
        </row>
        <row r="2418">
          <cell r="B2418">
            <v>1400</v>
          </cell>
          <cell r="F2418">
            <v>0</v>
          </cell>
          <cell r="I2418">
            <v>0</v>
          </cell>
          <cell r="J2418">
            <v>0</v>
          </cell>
          <cell r="K2418">
            <v>0</v>
          </cell>
          <cell r="N2418">
            <v>0</v>
          </cell>
        </row>
        <row r="2419">
          <cell r="B2419">
            <v>1400</v>
          </cell>
          <cell r="F2419">
            <v>0</v>
          </cell>
          <cell r="I2419">
            <v>0</v>
          </cell>
          <cell r="J2419">
            <v>0</v>
          </cell>
          <cell r="K2419">
            <v>0</v>
          </cell>
          <cell r="N2419">
            <v>0</v>
          </cell>
        </row>
        <row r="2420">
          <cell r="B2420">
            <v>1400</v>
          </cell>
          <cell r="F2420">
            <v>0</v>
          </cell>
          <cell r="I2420">
            <v>0</v>
          </cell>
          <cell r="J2420">
            <v>0</v>
          </cell>
          <cell r="K2420">
            <v>0</v>
          </cell>
          <cell r="N2420">
            <v>0</v>
          </cell>
        </row>
        <row r="2421">
          <cell r="B2421">
            <v>1400</v>
          </cell>
          <cell r="F2421">
            <v>0</v>
          </cell>
          <cell r="I2421">
            <v>0</v>
          </cell>
          <cell r="J2421">
            <v>0</v>
          </cell>
          <cell r="K2421">
            <v>0</v>
          </cell>
          <cell r="N2421">
            <v>0</v>
          </cell>
        </row>
        <row r="2422">
          <cell r="B2422">
            <v>1400</v>
          </cell>
          <cell r="F2422">
            <v>0</v>
          </cell>
          <cell r="I2422">
            <v>0</v>
          </cell>
          <cell r="J2422">
            <v>0</v>
          </cell>
          <cell r="K2422">
            <v>0</v>
          </cell>
          <cell r="N2422">
            <v>0</v>
          </cell>
        </row>
        <row r="2423">
          <cell r="B2423">
            <v>1400</v>
          </cell>
          <cell r="F2423">
            <v>0</v>
          </cell>
          <cell r="I2423">
            <v>0</v>
          </cell>
          <cell r="J2423">
            <v>0</v>
          </cell>
          <cell r="K2423">
            <v>0</v>
          </cell>
          <cell r="N2423">
            <v>0</v>
          </cell>
        </row>
        <row r="2424">
          <cell r="B2424">
            <v>1400</v>
          </cell>
          <cell r="F2424">
            <v>0</v>
          </cell>
          <cell r="I2424">
            <v>0</v>
          </cell>
          <cell r="J2424">
            <v>0</v>
          </cell>
          <cell r="K2424">
            <v>0</v>
          </cell>
          <cell r="N2424">
            <v>0</v>
          </cell>
        </row>
        <row r="2425">
          <cell r="B2425">
            <v>1400</v>
          </cell>
          <cell r="F2425">
            <v>0</v>
          </cell>
          <cell r="I2425">
            <v>0</v>
          </cell>
          <cell r="J2425">
            <v>0</v>
          </cell>
          <cell r="K2425">
            <v>0</v>
          </cell>
          <cell r="N2425">
            <v>0</v>
          </cell>
        </row>
        <row r="2426">
          <cell r="B2426">
            <v>1400</v>
          </cell>
          <cell r="F2426">
            <v>0</v>
          </cell>
          <cell r="I2426">
            <v>0</v>
          </cell>
          <cell r="J2426">
            <v>0</v>
          </cell>
          <cell r="K2426">
            <v>0</v>
          </cell>
          <cell r="N2426">
            <v>0</v>
          </cell>
        </row>
        <row r="2427">
          <cell r="B2427">
            <v>1400</v>
          </cell>
          <cell r="F2427">
            <v>0</v>
          </cell>
          <cell r="I2427">
            <v>0</v>
          </cell>
          <cell r="J2427">
            <v>0</v>
          </cell>
          <cell r="K2427">
            <v>0</v>
          </cell>
          <cell r="N2427">
            <v>0</v>
          </cell>
        </row>
        <row r="2428">
          <cell r="B2428">
            <v>1400</v>
          </cell>
          <cell r="F2428">
            <v>0</v>
          </cell>
          <cell r="I2428">
            <v>0</v>
          </cell>
          <cell r="J2428">
            <v>0</v>
          </cell>
          <cell r="K2428">
            <v>0</v>
          </cell>
          <cell r="N2428">
            <v>0</v>
          </cell>
        </row>
        <row r="2429">
          <cell r="B2429">
            <v>1400</v>
          </cell>
          <cell r="F2429">
            <v>0</v>
          </cell>
          <cell r="I2429">
            <v>0</v>
          </cell>
          <cell r="J2429">
            <v>0</v>
          </cell>
          <cell r="K2429">
            <v>0</v>
          </cell>
          <cell r="N2429">
            <v>0</v>
          </cell>
        </row>
        <row r="2430">
          <cell r="B2430">
            <v>1500</v>
          </cell>
          <cell r="F2430">
            <v>0</v>
          </cell>
          <cell r="I2430">
            <v>8915.7999999999993</v>
          </cell>
          <cell r="J2430">
            <v>8915.9</v>
          </cell>
          <cell r="K2430">
            <v>1816.7</v>
          </cell>
          <cell r="N2430">
            <v>8915.9</v>
          </cell>
        </row>
        <row r="2431">
          <cell r="B2431">
            <v>1500</v>
          </cell>
          <cell r="F2431">
            <v>0</v>
          </cell>
          <cell r="I2431">
            <v>5701.6</v>
          </cell>
          <cell r="J2431">
            <v>5701.5</v>
          </cell>
          <cell r="K2431">
            <v>3494.6</v>
          </cell>
          <cell r="N2431">
            <v>5701.5</v>
          </cell>
        </row>
        <row r="2432">
          <cell r="B2432">
            <v>1500</v>
          </cell>
          <cell r="F2432">
            <v>22699.1</v>
          </cell>
          <cell r="I2432">
            <v>-22699.100000000006</v>
          </cell>
          <cell r="J2432">
            <v>0</v>
          </cell>
          <cell r="K2432">
            <v>0</v>
          </cell>
          <cell r="N2432">
            <v>0</v>
          </cell>
        </row>
        <row r="2433">
          <cell r="B2433">
            <v>1500</v>
          </cell>
          <cell r="F2433">
            <v>370.2</v>
          </cell>
          <cell r="I2433">
            <v>-370.29999999999995</v>
          </cell>
          <cell r="J2433">
            <v>0</v>
          </cell>
          <cell r="K2433">
            <v>0</v>
          </cell>
          <cell r="N2433">
            <v>0</v>
          </cell>
        </row>
        <row r="2434">
          <cell r="B2434">
            <v>1500</v>
          </cell>
          <cell r="F2434">
            <v>558344.9</v>
          </cell>
          <cell r="I2434">
            <v>-546298.89999999991</v>
          </cell>
          <cell r="J2434">
            <v>12046</v>
          </cell>
          <cell r="K2434">
            <v>12046</v>
          </cell>
          <cell r="N2434">
            <v>12046</v>
          </cell>
        </row>
        <row r="2435">
          <cell r="B2435">
            <v>1500</v>
          </cell>
          <cell r="F2435">
            <v>1454.9</v>
          </cell>
          <cell r="I2435">
            <v>-1454.9999999999991</v>
          </cell>
          <cell r="J2435">
            <v>0</v>
          </cell>
          <cell r="K2435">
            <v>0</v>
          </cell>
          <cell r="N2435">
            <v>0</v>
          </cell>
        </row>
        <row r="2436">
          <cell r="B2436">
            <v>1500</v>
          </cell>
          <cell r="F2436">
            <v>3952.2</v>
          </cell>
          <cell r="I2436">
            <v>-3952.2000000000007</v>
          </cell>
          <cell r="J2436">
            <v>0</v>
          </cell>
          <cell r="K2436">
            <v>0</v>
          </cell>
          <cell r="N2436">
            <v>0</v>
          </cell>
        </row>
        <row r="2437">
          <cell r="B2437">
            <v>1500</v>
          </cell>
          <cell r="F2437">
            <v>0</v>
          </cell>
          <cell r="I2437">
            <v>10777.5</v>
          </cell>
          <cell r="J2437">
            <v>10777.5</v>
          </cell>
          <cell r="K2437">
            <v>9850</v>
          </cell>
          <cell r="N2437">
            <v>10777.5</v>
          </cell>
        </row>
        <row r="2438">
          <cell r="B2438">
            <v>1500</v>
          </cell>
          <cell r="F2438">
            <v>0</v>
          </cell>
          <cell r="I2438">
            <v>0</v>
          </cell>
          <cell r="J2438">
            <v>0</v>
          </cell>
          <cell r="K2438">
            <v>0</v>
          </cell>
          <cell r="N2438">
            <v>0</v>
          </cell>
        </row>
        <row r="2439">
          <cell r="B2439">
            <v>1500</v>
          </cell>
          <cell r="F2439">
            <v>0</v>
          </cell>
          <cell r="I2439">
            <v>0</v>
          </cell>
          <cell r="J2439">
            <v>0</v>
          </cell>
          <cell r="K2439">
            <v>0</v>
          </cell>
          <cell r="N2439">
            <v>0</v>
          </cell>
        </row>
        <row r="2440">
          <cell r="B2440">
            <v>1500</v>
          </cell>
          <cell r="F2440">
            <v>0</v>
          </cell>
          <cell r="I2440">
            <v>0</v>
          </cell>
          <cell r="J2440">
            <v>0</v>
          </cell>
          <cell r="K2440">
            <v>0</v>
          </cell>
          <cell r="N2440">
            <v>0</v>
          </cell>
        </row>
        <row r="2441">
          <cell r="B2441">
            <v>1500</v>
          </cell>
          <cell r="F2441">
            <v>0</v>
          </cell>
          <cell r="I2441">
            <v>0</v>
          </cell>
          <cell r="J2441">
            <v>0</v>
          </cell>
          <cell r="K2441">
            <v>0</v>
          </cell>
          <cell r="N2441">
            <v>0</v>
          </cell>
        </row>
        <row r="2442">
          <cell r="B2442">
            <v>1500</v>
          </cell>
          <cell r="F2442">
            <v>0</v>
          </cell>
          <cell r="I2442">
            <v>8883.2999999999993</v>
          </cell>
          <cell r="J2442">
            <v>8883.2999999999993</v>
          </cell>
          <cell r="K2442">
            <v>8883.2999999999993</v>
          </cell>
          <cell r="N2442">
            <v>8883.2999999999993</v>
          </cell>
        </row>
        <row r="2443">
          <cell r="B2443">
            <v>1500</v>
          </cell>
          <cell r="F2443">
            <v>0</v>
          </cell>
          <cell r="I2443">
            <v>70934.3</v>
          </cell>
          <cell r="J2443">
            <v>70934.3</v>
          </cell>
          <cell r="K2443">
            <v>70934.3</v>
          </cell>
          <cell r="N2443">
            <v>70934.3</v>
          </cell>
        </row>
        <row r="2444">
          <cell r="B2444">
            <v>1500</v>
          </cell>
          <cell r="F2444">
            <v>0</v>
          </cell>
          <cell r="I2444">
            <v>305203.7</v>
          </cell>
          <cell r="J2444">
            <v>305203.7</v>
          </cell>
          <cell r="K2444">
            <v>305203.7</v>
          </cell>
          <cell r="N2444">
            <v>305203.7</v>
          </cell>
        </row>
        <row r="2445">
          <cell r="B2445">
            <v>1500</v>
          </cell>
          <cell r="F2445">
            <v>0</v>
          </cell>
          <cell r="I2445">
            <v>17024.5</v>
          </cell>
          <cell r="J2445">
            <v>17024.400000000001</v>
          </cell>
          <cell r="K2445">
            <v>17024.400000000001</v>
          </cell>
          <cell r="N2445">
            <v>17024.400000000001</v>
          </cell>
        </row>
        <row r="2446">
          <cell r="B2446">
            <v>1500</v>
          </cell>
          <cell r="F2446">
            <v>183592.6</v>
          </cell>
          <cell r="I2446">
            <v>-183592.59999999998</v>
          </cell>
          <cell r="J2446">
            <v>0</v>
          </cell>
          <cell r="K2446">
            <v>0</v>
          </cell>
          <cell r="N2446">
            <v>0</v>
          </cell>
        </row>
        <row r="2447">
          <cell r="B2447">
            <v>1500</v>
          </cell>
          <cell r="F2447">
            <v>965.1</v>
          </cell>
          <cell r="I2447">
            <v>-965.1</v>
          </cell>
          <cell r="J2447">
            <v>0</v>
          </cell>
          <cell r="K2447">
            <v>0</v>
          </cell>
          <cell r="N2447">
            <v>0</v>
          </cell>
        </row>
        <row r="2448">
          <cell r="B2448">
            <v>1500</v>
          </cell>
          <cell r="F2448">
            <v>0</v>
          </cell>
          <cell r="I2448">
            <v>217.9</v>
          </cell>
          <cell r="J2448">
            <v>217.9</v>
          </cell>
          <cell r="K2448">
            <v>217.9</v>
          </cell>
          <cell r="N2448">
            <v>217.9</v>
          </cell>
        </row>
        <row r="2449">
          <cell r="B2449">
            <v>1500</v>
          </cell>
          <cell r="F2449">
            <v>0</v>
          </cell>
          <cell r="I2449">
            <v>6535.3</v>
          </cell>
          <cell r="J2449">
            <v>6535.3</v>
          </cell>
          <cell r="K2449">
            <v>6535.3</v>
          </cell>
          <cell r="N2449">
            <v>6535.3</v>
          </cell>
        </row>
        <row r="2450">
          <cell r="B2450">
            <v>1500</v>
          </cell>
          <cell r="F2450">
            <v>0</v>
          </cell>
          <cell r="I2450">
            <v>37.299999999999997</v>
          </cell>
          <cell r="J2450">
            <v>37.299999999999997</v>
          </cell>
          <cell r="K2450">
            <v>37.299999999999997</v>
          </cell>
          <cell r="N2450">
            <v>37.299999999999997</v>
          </cell>
        </row>
        <row r="2451">
          <cell r="B2451">
            <v>1500</v>
          </cell>
          <cell r="F2451">
            <v>0</v>
          </cell>
          <cell r="I2451">
            <v>37244.799999999996</v>
          </cell>
          <cell r="J2451">
            <v>37244.9</v>
          </cell>
          <cell r="K2451">
            <v>37244.9</v>
          </cell>
          <cell r="N2451">
            <v>37244.9</v>
          </cell>
        </row>
        <row r="2452">
          <cell r="B2452">
            <v>1500</v>
          </cell>
          <cell r="F2452">
            <v>0</v>
          </cell>
          <cell r="I2452">
            <v>114875.9</v>
          </cell>
          <cell r="J2452">
            <v>114875.9</v>
          </cell>
          <cell r="K2452">
            <v>114875.9</v>
          </cell>
          <cell r="N2452">
            <v>114875.9</v>
          </cell>
        </row>
        <row r="2453">
          <cell r="B2453">
            <v>1500</v>
          </cell>
          <cell r="F2453">
            <v>0</v>
          </cell>
          <cell r="I2453">
            <v>7117.5</v>
          </cell>
          <cell r="J2453">
            <v>7117.5</v>
          </cell>
          <cell r="K2453">
            <v>7117.5</v>
          </cell>
          <cell r="N2453">
            <v>7117.5</v>
          </cell>
        </row>
        <row r="2454">
          <cell r="B2454">
            <v>1500</v>
          </cell>
          <cell r="F2454">
            <v>0</v>
          </cell>
          <cell r="I2454">
            <v>928521.7</v>
          </cell>
          <cell r="J2454">
            <v>928521.7</v>
          </cell>
          <cell r="K2454">
            <v>928521.7</v>
          </cell>
          <cell r="N2454">
            <v>928521.7</v>
          </cell>
        </row>
        <row r="2455">
          <cell r="B2455">
            <v>1500</v>
          </cell>
          <cell r="F2455">
            <v>0</v>
          </cell>
          <cell r="I2455">
            <v>0</v>
          </cell>
          <cell r="J2455">
            <v>0</v>
          </cell>
          <cell r="K2455">
            <v>0</v>
          </cell>
          <cell r="N2455">
            <v>0</v>
          </cell>
        </row>
        <row r="2456">
          <cell r="B2456">
            <v>1500</v>
          </cell>
          <cell r="F2456">
            <v>988.6</v>
          </cell>
          <cell r="I2456">
            <v>3652.3</v>
          </cell>
          <cell r="J2456">
            <v>4640.8999999999996</v>
          </cell>
          <cell r="K2456">
            <v>4640.8999999999996</v>
          </cell>
          <cell r="N2456">
            <v>4640.8999999999996</v>
          </cell>
        </row>
        <row r="2457">
          <cell r="B2457">
            <v>1500</v>
          </cell>
          <cell r="F2457">
            <v>22952.7</v>
          </cell>
          <cell r="I2457">
            <v>19958.299999999996</v>
          </cell>
          <cell r="J2457">
            <v>42911</v>
          </cell>
          <cell r="K2457">
            <v>42911</v>
          </cell>
          <cell r="N2457">
            <v>42911</v>
          </cell>
        </row>
        <row r="2458">
          <cell r="B2458">
            <v>1500</v>
          </cell>
          <cell r="F2458">
            <v>1688.2</v>
          </cell>
          <cell r="I2458">
            <v>5621</v>
          </cell>
          <cell r="J2458">
            <v>7309.3</v>
          </cell>
          <cell r="K2458">
            <v>7309.3</v>
          </cell>
          <cell r="N2458">
            <v>7309.3</v>
          </cell>
        </row>
        <row r="2459">
          <cell r="B2459">
            <v>1500</v>
          </cell>
          <cell r="F2459">
            <v>5086.3999999999996</v>
          </cell>
          <cell r="I2459">
            <v>10251.099999999999</v>
          </cell>
          <cell r="J2459">
            <v>15337.5</v>
          </cell>
          <cell r="K2459">
            <v>15337.5</v>
          </cell>
          <cell r="N2459">
            <v>15337.5</v>
          </cell>
        </row>
        <row r="2460">
          <cell r="B2460">
            <v>1500</v>
          </cell>
          <cell r="F2460">
            <v>13629.7</v>
          </cell>
          <cell r="I2460">
            <v>-13629.700000000004</v>
          </cell>
          <cell r="J2460">
            <v>0</v>
          </cell>
          <cell r="K2460">
            <v>0</v>
          </cell>
          <cell r="N2460">
            <v>0</v>
          </cell>
        </row>
        <row r="2461">
          <cell r="B2461">
            <v>1500</v>
          </cell>
          <cell r="F2461">
            <v>0</v>
          </cell>
          <cell r="I2461">
            <v>0</v>
          </cell>
          <cell r="J2461">
            <v>0</v>
          </cell>
          <cell r="K2461">
            <v>0</v>
          </cell>
          <cell r="N2461">
            <v>0</v>
          </cell>
        </row>
        <row r="2462">
          <cell r="B2462">
            <v>1500</v>
          </cell>
          <cell r="F2462">
            <v>638</v>
          </cell>
          <cell r="I2462">
            <v>-638</v>
          </cell>
          <cell r="J2462">
            <v>0</v>
          </cell>
          <cell r="K2462">
            <v>0</v>
          </cell>
          <cell r="N2462">
            <v>0</v>
          </cell>
        </row>
        <row r="2463">
          <cell r="B2463">
            <v>1500</v>
          </cell>
          <cell r="F2463">
            <v>0</v>
          </cell>
          <cell r="I2463">
            <v>193390.5</v>
          </cell>
          <cell r="J2463">
            <v>193390.5</v>
          </cell>
          <cell r="K2463">
            <v>147305.1</v>
          </cell>
          <cell r="N2463">
            <v>193390.5</v>
          </cell>
        </row>
        <row r="2464">
          <cell r="B2464">
            <v>1500</v>
          </cell>
          <cell r="F2464">
            <v>0</v>
          </cell>
          <cell r="I2464">
            <v>47809</v>
          </cell>
          <cell r="J2464">
            <v>47809</v>
          </cell>
          <cell r="K2464">
            <v>47809</v>
          </cell>
          <cell r="N2464">
            <v>47809</v>
          </cell>
        </row>
        <row r="2465">
          <cell r="B2465">
            <v>1500</v>
          </cell>
          <cell r="F2465">
            <v>0</v>
          </cell>
          <cell r="I2465">
            <v>3676.6</v>
          </cell>
          <cell r="J2465">
            <v>3676.6</v>
          </cell>
          <cell r="K2465">
            <v>3676.6</v>
          </cell>
          <cell r="N2465">
            <v>3676.6</v>
          </cell>
        </row>
        <row r="2466">
          <cell r="B2466">
            <v>1500</v>
          </cell>
          <cell r="F2466">
            <v>2529.4</v>
          </cell>
          <cell r="I2466">
            <v>-1114.4000000000001</v>
          </cell>
          <cell r="J2466">
            <v>1415.1</v>
          </cell>
          <cell r="K2466">
            <v>1415.1</v>
          </cell>
          <cell r="N2466">
            <v>1415.1</v>
          </cell>
        </row>
        <row r="2467">
          <cell r="B2467">
            <v>1500</v>
          </cell>
          <cell r="F2467">
            <v>19723.2</v>
          </cell>
          <cell r="I2467">
            <v>4876.3999999999996</v>
          </cell>
          <cell r="J2467">
            <v>24599.7</v>
          </cell>
          <cell r="K2467">
            <v>24599.7</v>
          </cell>
          <cell r="N2467">
            <v>24599.7</v>
          </cell>
        </row>
        <row r="2468">
          <cell r="B2468">
            <v>1500</v>
          </cell>
          <cell r="F2468">
            <v>113.7</v>
          </cell>
          <cell r="I2468">
            <v>1630.3</v>
          </cell>
          <cell r="J2468">
            <v>1744</v>
          </cell>
          <cell r="K2468">
            <v>1744</v>
          </cell>
          <cell r="N2468">
            <v>1744</v>
          </cell>
        </row>
        <row r="2469">
          <cell r="B2469">
            <v>1500</v>
          </cell>
          <cell r="F2469">
            <v>3953.6</v>
          </cell>
          <cell r="I2469">
            <v>29430.3</v>
          </cell>
          <cell r="J2469">
            <v>33383.9</v>
          </cell>
          <cell r="K2469">
            <v>33383.9</v>
          </cell>
          <cell r="N2469">
            <v>33383.9</v>
          </cell>
        </row>
        <row r="2470">
          <cell r="B2470">
            <v>1500</v>
          </cell>
          <cell r="F2470">
            <v>638</v>
          </cell>
          <cell r="I2470">
            <v>-638</v>
          </cell>
          <cell r="J2470">
            <v>0</v>
          </cell>
          <cell r="K2470">
            <v>0</v>
          </cell>
          <cell r="N2470">
            <v>0</v>
          </cell>
        </row>
        <row r="2471">
          <cell r="B2471">
            <v>1500</v>
          </cell>
          <cell r="F2471">
            <v>18327.2</v>
          </cell>
          <cell r="I2471">
            <v>-7431.7</v>
          </cell>
          <cell r="J2471">
            <v>10895.4</v>
          </cell>
          <cell r="K2471">
            <v>10895.4</v>
          </cell>
          <cell r="N2471">
            <v>10895.4</v>
          </cell>
        </row>
        <row r="2472">
          <cell r="B2472">
            <v>1500</v>
          </cell>
          <cell r="F2472">
            <v>4547.1000000000004</v>
          </cell>
          <cell r="I2472">
            <v>679501.7</v>
          </cell>
          <cell r="J2472">
            <v>684048.8</v>
          </cell>
          <cell r="K2472">
            <v>684048.8</v>
          </cell>
          <cell r="N2472">
            <v>684048.8</v>
          </cell>
        </row>
        <row r="2473">
          <cell r="B2473">
            <v>1500</v>
          </cell>
          <cell r="F2473">
            <v>0</v>
          </cell>
          <cell r="I2473">
            <v>0</v>
          </cell>
          <cell r="J2473">
            <v>0</v>
          </cell>
          <cell r="K2473">
            <v>0</v>
          </cell>
          <cell r="N2473">
            <v>0</v>
          </cell>
        </row>
        <row r="2474">
          <cell r="B2474">
            <v>1500</v>
          </cell>
          <cell r="F2474">
            <v>3129.9</v>
          </cell>
          <cell r="I2474">
            <v>-3130</v>
          </cell>
          <cell r="J2474">
            <v>0</v>
          </cell>
          <cell r="K2474">
            <v>0</v>
          </cell>
          <cell r="N2474">
            <v>0</v>
          </cell>
        </row>
        <row r="2475">
          <cell r="B2475">
            <v>1500</v>
          </cell>
          <cell r="F2475">
            <v>12491.7</v>
          </cell>
          <cell r="I2475">
            <v>-843.20000000000073</v>
          </cell>
          <cell r="J2475">
            <v>11648.6</v>
          </cell>
          <cell r="K2475">
            <v>11648.6</v>
          </cell>
          <cell r="N2475">
            <v>11648.6</v>
          </cell>
        </row>
        <row r="2476">
          <cell r="B2476">
            <v>1500</v>
          </cell>
          <cell r="F2476">
            <v>402.5</v>
          </cell>
          <cell r="I2476">
            <v>1049.0000000000002</v>
          </cell>
          <cell r="J2476">
            <v>1451.5</v>
          </cell>
          <cell r="K2476">
            <v>1451.5</v>
          </cell>
          <cell r="N2476">
            <v>1451.5</v>
          </cell>
        </row>
        <row r="2477">
          <cell r="B2477">
            <v>1500</v>
          </cell>
          <cell r="F2477">
            <v>10135.5</v>
          </cell>
          <cell r="I2477">
            <v>-10135.499999999998</v>
          </cell>
          <cell r="J2477">
            <v>0</v>
          </cell>
          <cell r="K2477">
            <v>0</v>
          </cell>
          <cell r="N2477">
            <v>0</v>
          </cell>
        </row>
        <row r="2478">
          <cell r="B2478">
            <v>1500</v>
          </cell>
          <cell r="F2478">
            <v>376282.1</v>
          </cell>
          <cell r="I2478">
            <v>-328822.09999999998</v>
          </cell>
          <cell r="J2478">
            <v>47460</v>
          </cell>
          <cell r="K2478">
            <v>47460</v>
          </cell>
          <cell r="N2478">
            <v>47460</v>
          </cell>
        </row>
        <row r="2479">
          <cell r="B2479">
            <v>1500</v>
          </cell>
          <cell r="F2479">
            <v>0</v>
          </cell>
          <cell r="I2479">
            <v>6286.2</v>
          </cell>
          <cell r="J2479">
            <v>6286.1</v>
          </cell>
          <cell r="K2479">
            <v>6286.1</v>
          </cell>
          <cell r="N2479">
            <v>6286.1</v>
          </cell>
        </row>
        <row r="2480">
          <cell r="B2480">
            <v>1500</v>
          </cell>
          <cell r="F2480">
            <v>4487.8</v>
          </cell>
          <cell r="I2480">
            <v>-4487.8</v>
          </cell>
          <cell r="J2480">
            <v>0</v>
          </cell>
          <cell r="K2480">
            <v>0</v>
          </cell>
          <cell r="N2480">
            <v>0</v>
          </cell>
        </row>
        <row r="2481">
          <cell r="B2481">
            <v>1500</v>
          </cell>
          <cell r="F2481">
            <v>91984.4</v>
          </cell>
          <cell r="I2481">
            <v>89899.8</v>
          </cell>
          <cell r="J2481">
            <v>181884.2</v>
          </cell>
          <cell r="K2481">
            <v>181884.2</v>
          </cell>
          <cell r="N2481">
            <v>181884.2</v>
          </cell>
        </row>
        <row r="2482">
          <cell r="B2482">
            <v>1500</v>
          </cell>
          <cell r="F2482">
            <v>433.6</v>
          </cell>
          <cell r="I2482">
            <v>-433.59999999999997</v>
          </cell>
          <cell r="J2482">
            <v>0</v>
          </cell>
          <cell r="K2482">
            <v>0</v>
          </cell>
          <cell r="N2482">
            <v>0</v>
          </cell>
        </row>
        <row r="2483">
          <cell r="B2483">
            <v>1500</v>
          </cell>
          <cell r="F2483">
            <v>1207.7</v>
          </cell>
          <cell r="I2483">
            <v>-1207.6999999999971</v>
          </cell>
          <cell r="J2483">
            <v>0</v>
          </cell>
          <cell r="K2483">
            <v>0</v>
          </cell>
          <cell r="N2483">
            <v>0</v>
          </cell>
        </row>
        <row r="2484">
          <cell r="B2484">
            <v>1500</v>
          </cell>
          <cell r="F2484">
            <v>8.6999999999999993</v>
          </cell>
          <cell r="I2484">
            <v>-8.6999999999998181</v>
          </cell>
          <cell r="J2484">
            <v>0</v>
          </cell>
          <cell r="K2484">
            <v>0</v>
          </cell>
          <cell r="N2484">
            <v>0</v>
          </cell>
        </row>
        <row r="2485">
          <cell r="B2485">
            <v>1500</v>
          </cell>
          <cell r="F2485">
            <v>39488.1</v>
          </cell>
          <cell r="I2485">
            <v>-30210.299999999996</v>
          </cell>
          <cell r="J2485">
            <v>9277.7000000000007</v>
          </cell>
          <cell r="K2485">
            <v>9277.7000000000007</v>
          </cell>
          <cell r="N2485">
            <v>9277.7000000000007</v>
          </cell>
        </row>
        <row r="2486">
          <cell r="B2486">
            <v>1500</v>
          </cell>
          <cell r="F2486">
            <v>0</v>
          </cell>
          <cell r="I2486">
            <v>4786.2000000000007</v>
          </cell>
          <cell r="J2486">
            <v>4786.2</v>
          </cell>
          <cell r="K2486">
            <v>4786.2</v>
          </cell>
          <cell r="N2486">
            <v>4786.2</v>
          </cell>
        </row>
        <row r="2487">
          <cell r="B2487">
            <v>1500</v>
          </cell>
          <cell r="F2487">
            <v>0</v>
          </cell>
          <cell r="I2487">
            <v>0</v>
          </cell>
          <cell r="J2487">
            <v>0</v>
          </cell>
          <cell r="K2487">
            <v>0</v>
          </cell>
          <cell r="N2487">
            <v>0</v>
          </cell>
        </row>
        <row r="2488">
          <cell r="B2488">
            <v>1500</v>
          </cell>
          <cell r="F2488">
            <v>0</v>
          </cell>
          <cell r="I2488">
            <v>0</v>
          </cell>
          <cell r="J2488">
            <v>0</v>
          </cell>
          <cell r="K2488">
            <v>0</v>
          </cell>
          <cell r="N2488">
            <v>0</v>
          </cell>
        </row>
        <row r="2489">
          <cell r="B2489">
            <v>1500</v>
          </cell>
          <cell r="F2489">
            <v>0</v>
          </cell>
          <cell r="I2489">
            <v>0</v>
          </cell>
          <cell r="J2489">
            <v>0</v>
          </cell>
          <cell r="K2489">
            <v>0</v>
          </cell>
          <cell r="N2489">
            <v>0</v>
          </cell>
        </row>
        <row r="2490">
          <cell r="B2490">
            <v>1500</v>
          </cell>
          <cell r="F2490">
            <v>2264.1</v>
          </cell>
          <cell r="I2490">
            <v>-2264.1</v>
          </cell>
          <cell r="J2490">
            <v>0</v>
          </cell>
          <cell r="K2490">
            <v>0</v>
          </cell>
          <cell r="N2490">
            <v>0</v>
          </cell>
        </row>
        <row r="2491">
          <cell r="B2491">
            <v>1500</v>
          </cell>
          <cell r="F2491">
            <v>226.4</v>
          </cell>
          <cell r="I2491">
            <v>-226.5</v>
          </cell>
          <cell r="J2491">
            <v>0</v>
          </cell>
          <cell r="K2491">
            <v>0</v>
          </cell>
          <cell r="N2491">
            <v>0</v>
          </cell>
        </row>
        <row r="2492">
          <cell r="B2492">
            <v>1500</v>
          </cell>
          <cell r="F2492">
            <v>0</v>
          </cell>
          <cell r="I2492">
            <v>0</v>
          </cell>
          <cell r="J2492">
            <v>0</v>
          </cell>
          <cell r="K2492">
            <v>0</v>
          </cell>
          <cell r="N2492">
            <v>0</v>
          </cell>
        </row>
        <row r="2493">
          <cell r="B2493">
            <v>1500</v>
          </cell>
          <cell r="F2493">
            <v>2707.3</v>
          </cell>
          <cell r="I2493">
            <v>-2707.3</v>
          </cell>
          <cell r="J2493">
            <v>0</v>
          </cell>
          <cell r="K2493">
            <v>0</v>
          </cell>
          <cell r="N2493">
            <v>0</v>
          </cell>
        </row>
        <row r="2494">
          <cell r="B2494">
            <v>1500</v>
          </cell>
          <cell r="F2494">
            <v>31097.9</v>
          </cell>
          <cell r="I2494">
            <v>-31097.9</v>
          </cell>
          <cell r="J2494">
            <v>0</v>
          </cell>
          <cell r="K2494">
            <v>0</v>
          </cell>
          <cell r="N2494">
            <v>0</v>
          </cell>
        </row>
        <row r="2495">
          <cell r="B2495">
            <v>1500</v>
          </cell>
          <cell r="F2495">
            <v>1193.3</v>
          </cell>
          <cell r="I2495">
            <v>-1193.3</v>
          </cell>
          <cell r="J2495">
            <v>0</v>
          </cell>
          <cell r="K2495">
            <v>0</v>
          </cell>
          <cell r="N2495">
            <v>0</v>
          </cell>
        </row>
        <row r="2496">
          <cell r="B2496">
            <v>1500</v>
          </cell>
          <cell r="F2496">
            <v>86.8</v>
          </cell>
          <cell r="I2496">
            <v>-86.800000000000011</v>
          </cell>
          <cell r="J2496">
            <v>0</v>
          </cell>
          <cell r="K2496">
            <v>0</v>
          </cell>
          <cell r="N2496">
            <v>0</v>
          </cell>
        </row>
        <row r="2497">
          <cell r="B2497">
            <v>1500</v>
          </cell>
          <cell r="F2497">
            <v>3046.9</v>
          </cell>
          <cell r="I2497">
            <v>-3046.9</v>
          </cell>
          <cell r="J2497">
            <v>0</v>
          </cell>
          <cell r="K2497">
            <v>0</v>
          </cell>
          <cell r="N2497">
            <v>0</v>
          </cell>
        </row>
        <row r="2498">
          <cell r="B2498">
            <v>1500</v>
          </cell>
          <cell r="F2498">
            <v>909</v>
          </cell>
          <cell r="I2498">
            <v>-909.09999999999991</v>
          </cell>
          <cell r="J2498">
            <v>0</v>
          </cell>
          <cell r="K2498">
            <v>0</v>
          </cell>
          <cell r="N2498">
            <v>0</v>
          </cell>
        </row>
        <row r="2499">
          <cell r="B2499">
            <v>1500</v>
          </cell>
          <cell r="F2499">
            <v>0</v>
          </cell>
          <cell r="I2499">
            <v>0</v>
          </cell>
          <cell r="J2499">
            <v>0</v>
          </cell>
          <cell r="K2499">
            <v>0</v>
          </cell>
          <cell r="N2499">
            <v>0</v>
          </cell>
        </row>
        <row r="2500">
          <cell r="B2500">
            <v>1500</v>
          </cell>
          <cell r="F2500">
            <v>1386.4</v>
          </cell>
          <cell r="I2500">
            <v>-1386.4</v>
          </cell>
          <cell r="J2500">
            <v>0</v>
          </cell>
          <cell r="K2500">
            <v>0</v>
          </cell>
          <cell r="N2500">
            <v>0</v>
          </cell>
        </row>
        <row r="2501">
          <cell r="B2501">
            <v>1500</v>
          </cell>
          <cell r="F2501">
            <v>207.6</v>
          </cell>
          <cell r="I2501">
            <v>-207.6</v>
          </cell>
          <cell r="J2501">
            <v>0</v>
          </cell>
          <cell r="K2501">
            <v>0</v>
          </cell>
          <cell r="N2501">
            <v>0</v>
          </cell>
        </row>
        <row r="2502">
          <cell r="B2502">
            <v>1500</v>
          </cell>
          <cell r="F2502">
            <v>0</v>
          </cell>
          <cell r="I2502">
            <v>0</v>
          </cell>
          <cell r="J2502">
            <v>0</v>
          </cell>
          <cell r="K2502">
            <v>0</v>
          </cell>
          <cell r="N2502">
            <v>0</v>
          </cell>
        </row>
        <row r="2503">
          <cell r="B2503">
            <v>1500</v>
          </cell>
          <cell r="F2503">
            <v>0</v>
          </cell>
          <cell r="I2503">
            <v>0</v>
          </cell>
          <cell r="J2503">
            <v>0</v>
          </cell>
          <cell r="K2503">
            <v>0</v>
          </cell>
          <cell r="N2503">
            <v>0</v>
          </cell>
        </row>
        <row r="2504">
          <cell r="B2504">
            <v>1500</v>
          </cell>
          <cell r="F2504">
            <v>0</v>
          </cell>
          <cell r="I2504">
            <v>0</v>
          </cell>
          <cell r="J2504">
            <v>0</v>
          </cell>
          <cell r="K2504">
            <v>0</v>
          </cell>
          <cell r="N2504">
            <v>0</v>
          </cell>
        </row>
        <row r="2505">
          <cell r="B2505">
            <v>1500</v>
          </cell>
          <cell r="F2505">
            <v>0</v>
          </cell>
          <cell r="I2505">
            <v>0</v>
          </cell>
          <cell r="J2505">
            <v>0</v>
          </cell>
          <cell r="K2505">
            <v>0</v>
          </cell>
          <cell r="N2505">
            <v>0</v>
          </cell>
        </row>
        <row r="2506">
          <cell r="B2506">
            <v>1500</v>
          </cell>
          <cell r="F2506">
            <v>0</v>
          </cell>
          <cell r="I2506">
            <v>0</v>
          </cell>
          <cell r="J2506">
            <v>0</v>
          </cell>
          <cell r="K2506">
            <v>0</v>
          </cell>
          <cell r="N2506">
            <v>0</v>
          </cell>
        </row>
        <row r="2507">
          <cell r="B2507">
            <v>1500</v>
          </cell>
          <cell r="F2507">
            <v>0</v>
          </cell>
          <cell r="I2507">
            <v>0</v>
          </cell>
          <cell r="J2507">
            <v>0</v>
          </cell>
          <cell r="K2507">
            <v>0</v>
          </cell>
          <cell r="N2507">
            <v>0</v>
          </cell>
        </row>
        <row r="2508">
          <cell r="B2508">
            <v>1500</v>
          </cell>
          <cell r="F2508">
            <v>0</v>
          </cell>
          <cell r="I2508">
            <v>0</v>
          </cell>
          <cell r="J2508">
            <v>0</v>
          </cell>
          <cell r="K2508">
            <v>0</v>
          </cell>
          <cell r="N2508">
            <v>0</v>
          </cell>
        </row>
        <row r="2509">
          <cell r="B2509">
            <v>1500</v>
          </cell>
          <cell r="F2509">
            <v>0</v>
          </cell>
          <cell r="I2509">
            <v>0</v>
          </cell>
          <cell r="J2509">
            <v>0</v>
          </cell>
          <cell r="K2509">
            <v>0</v>
          </cell>
          <cell r="N2509">
            <v>0</v>
          </cell>
        </row>
        <row r="2510">
          <cell r="B2510">
            <v>1500</v>
          </cell>
          <cell r="F2510">
            <v>0</v>
          </cell>
          <cell r="I2510">
            <v>0</v>
          </cell>
          <cell r="J2510">
            <v>0</v>
          </cell>
          <cell r="K2510">
            <v>0</v>
          </cell>
          <cell r="N2510">
            <v>0</v>
          </cell>
        </row>
        <row r="2511">
          <cell r="B2511">
            <v>1700</v>
          </cell>
          <cell r="F2511">
            <v>277.2</v>
          </cell>
          <cell r="I2511">
            <v>-277.20000000000005</v>
          </cell>
          <cell r="J2511">
            <v>0</v>
          </cell>
          <cell r="K2511">
            <v>0</v>
          </cell>
          <cell r="N2511">
            <v>0</v>
          </cell>
        </row>
        <row r="2512">
          <cell r="B2512">
            <v>1700</v>
          </cell>
          <cell r="F2512">
            <v>0</v>
          </cell>
          <cell r="I2512">
            <v>0</v>
          </cell>
          <cell r="J2512">
            <v>0</v>
          </cell>
          <cell r="K2512">
            <v>0</v>
          </cell>
          <cell r="N2512">
            <v>0</v>
          </cell>
        </row>
        <row r="2513">
          <cell r="B2513">
            <v>1700</v>
          </cell>
          <cell r="F2513">
            <v>0</v>
          </cell>
          <cell r="I2513">
            <v>0</v>
          </cell>
          <cell r="J2513">
            <v>0</v>
          </cell>
          <cell r="K2513">
            <v>0</v>
          </cell>
          <cell r="N2513">
            <v>0</v>
          </cell>
        </row>
        <row r="2514">
          <cell r="B2514">
            <v>1700</v>
          </cell>
          <cell r="F2514">
            <v>0</v>
          </cell>
          <cell r="I2514">
            <v>11339.1</v>
          </cell>
          <cell r="J2514">
            <v>11339.1</v>
          </cell>
          <cell r="K2514">
            <v>11339.1</v>
          </cell>
          <cell r="N2514">
            <v>11339.1</v>
          </cell>
        </row>
        <row r="2515">
          <cell r="B2515">
            <v>1700</v>
          </cell>
          <cell r="F2515">
            <v>16790.7</v>
          </cell>
          <cell r="I2515">
            <v>-16790.7</v>
          </cell>
          <cell r="J2515">
            <v>0</v>
          </cell>
          <cell r="K2515">
            <v>0</v>
          </cell>
          <cell r="N2515">
            <v>0</v>
          </cell>
        </row>
        <row r="2516">
          <cell r="B2516">
            <v>1700</v>
          </cell>
          <cell r="F2516">
            <v>0</v>
          </cell>
          <cell r="I2516">
            <v>3466.6</v>
          </cell>
          <cell r="J2516">
            <v>3466.6</v>
          </cell>
          <cell r="K2516">
            <v>3466.6</v>
          </cell>
          <cell r="N2516">
            <v>3466.6</v>
          </cell>
        </row>
        <row r="2517">
          <cell r="B2517">
            <v>1700</v>
          </cell>
          <cell r="F2517">
            <v>0</v>
          </cell>
          <cell r="I2517">
            <v>0</v>
          </cell>
          <cell r="J2517">
            <v>0</v>
          </cell>
          <cell r="K2517">
            <v>0</v>
          </cell>
          <cell r="N2517">
            <v>0</v>
          </cell>
        </row>
        <row r="2518">
          <cell r="B2518">
            <v>1700</v>
          </cell>
          <cell r="F2518">
            <v>0</v>
          </cell>
          <cell r="I2518">
            <v>2842.5</v>
          </cell>
          <cell r="J2518">
            <v>2842.5</v>
          </cell>
          <cell r="K2518">
            <v>2842.5</v>
          </cell>
          <cell r="N2518">
            <v>2842.5</v>
          </cell>
        </row>
        <row r="2519">
          <cell r="B2519">
            <v>1700</v>
          </cell>
          <cell r="F2519">
            <v>0</v>
          </cell>
          <cell r="I2519">
            <v>2536.5</v>
          </cell>
          <cell r="J2519">
            <v>2536.5</v>
          </cell>
          <cell r="K2519">
            <v>2536.5</v>
          </cell>
          <cell r="N2519">
            <v>2536.5</v>
          </cell>
        </row>
        <row r="2520">
          <cell r="B2520">
            <v>1700</v>
          </cell>
          <cell r="F2520">
            <v>2.7</v>
          </cell>
          <cell r="I2520">
            <v>4327.3</v>
          </cell>
          <cell r="J2520">
            <v>4330</v>
          </cell>
          <cell r="K2520">
            <v>4330</v>
          </cell>
          <cell r="N2520">
            <v>4330</v>
          </cell>
        </row>
        <row r="2521">
          <cell r="B2521">
            <v>1700</v>
          </cell>
          <cell r="F2521">
            <v>0</v>
          </cell>
          <cell r="I2521">
            <v>0</v>
          </cell>
          <cell r="J2521">
            <v>0</v>
          </cell>
          <cell r="K2521">
            <v>0</v>
          </cell>
          <cell r="N2521">
            <v>0</v>
          </cell>
        </row>
        <row r="2522">
          <cell r="B2522">
            <v>1700</v>
          </cell>
          <cell r="F2522">
            <v>79.7</v>
          </cell>
          <cell r="I2522">
            <v>879.5</v>
          </cell>
          <cell r="J2522">
            <v>959.1</v>
          </cell>
          <cell r="K2522">
            <v>959.1</v>
          </cell>
          <cell r="N2522">
            <v>959.1</v>
          </cell>
        </row>
        <row r="2523">
          <cell r="B2523">
            <v>1700</v>
          </cell>
          <cell r="F2523">
            <v>0</v>
          </cell>
          <cell r="I2523">
            <v>3335</v>
          </cell>
          <cell r="J2523">
            <v>3335</v>
          </cell>
          <cell r="K2523">
            <v>3335</v>
          </cell>
          <cell r="N2523">
            <v>3335</v>
          </cell>
        </row>
        <row r="2524">
          <cell r="B2524">
            <v>1700</v>
          </cell>
          <cell r="F2524">
            <v>1.4</v>
          </cell>
          <cell r="I2524">
            <v>-1.3999999999999773</v>
          </cell>
          <cell r="J2524">
            <v>0</v>
          </cell>
          <cell r="K2524">
            <v>0</v>
          </cell>
          <cell r="N2524">
            <v>0</v>
          </cell>
        </row>
        <row r="2525">
          <cell r="B2525">
            <v>1700</v>
          </cell>
          <cell r="F2525">
            <v>0</v>
          </cell>
          <cell r="I2525">
            <v>2980.1</v>
          </cell>
          <cell r="J2525">
            <v>2980.1</v>
          </cell>
          <cell r="K2525">
            <v>2980.1</v>
          </cell>
          <cell r="N2525">
            <v>2980.1</v>
          </cell>
        </row>
        <row r="2526">
          <cell r="B2526">
            <v>1700</v>
          </cell>
          <cell r="F2526">
            <v>79.3</v>
          </cell>
          <cell r="I2526">
            <v>-79.2</v>
          </cell>
          <cell r="J2526">
            <v>0</v>
          </cell>
          <cell r="K2526">
            <v>0</v>
          </cell>
          <cell r="N2526">
            <v>0</v>
          </cell>
        </row>
        <row r="2527">
          <cell r="B2527">
            <v>1700</v>
          </cell>
          <cell r="F2527">
            <v>0</v>
          </cell>
          <cell r="I2527">
            <v>0</v>
          </cell>
          <cell r="J2527">
            <v>0</v>
          </cell>
          <cell r="K2527">
            <v>0</v>
          </cell>
          <cell r="N2527">
            <v>0</v>
          </cell>
        </row>
        <row r="2528">
          <cell r="B2528">
            <v>1700</v>
          </cell>
          <cell r="F2528">
            <v>0</v>
          </cell>
          <cell r="I2528">
            <v>0</v>
          </cell>
          <cell r="J2528">
            <v>0</v>
          </cell>
          <cell r="K2528">
            <v>0</v>
          </cell>
          <cell r="N2528">
            <v>0</v>
          </cell>
        </row>
        <row r="2529">
          <cell r="B2529">
            <v>1700</v>
          </cell>
          <cell r="F2529">
            <v>0</v>
          </cell>
          <cell r="I2529">
            <v>0</v>
          </cell>
          <cell r="J2529">
            <v>0</v>
          </cell>
          <cell r="K2529">
            <v>0</v>
          </cell>
          <cell r="N2529">
            <v>0</v>
          </cell>
        </row>
        <row r="2530">
          <cell r="B2530">
            <v>2100</v>
          </cell>
          <cell r="F2530">
            <v>888.3</v>
          </cell>
          <cell r="I2530">
            <v>1292.8999999999996</v>
          </cell>
          <cell r="J2530">
            <v>2181.1</v>
          </cell>
          <cell r="K2530">
            <v>2181.1</v>
          </cell>
          <cell r="N2530">
            <v>2181.1</v>
          </cell>
        </row>
        <row r="2531">
          <cell r="B2531">
            <v>2100</v>
          </cell>
          <cell r="F2531">
            <v>934.1</v>
          </cell>
          <cell r="I2531">
            <v>-608.29999999999995</v>
          </cell>
          <cell r="J2531">
            <v>325.7</v>
          </cell>
          <cell r="K2531">
            <v>325.7</v>
          </cell>
          <cell r="N2531">
            <v>325.7</v>
          </cell>
        </row>
        <row r="2532">
          <cell r="B2532">
            <v>2100</v>
          </cell>
          <cell r="F2532">
            <v>234.3</v>
          </cell>
          <cell r="I2532">
            <v>-233.89999999999998</v>
          </cell>
          <cell r="J2532">
            <v>0.4</v>
          </cell>
          <cell r="K2532">
            <v>0.4</v>
          </cell>
          <cell r="N2532">
            <v>0.4</v>
          </cell>
        </row>
        <row r="2533">
          <cell r="B2533">
            <v>2100</v>
          </cell>
          <cell r="F2533">
            <v>14.9</v>
          </cell>
          <cell r="I2533">
            <v>-10</v>
          </cell>
          <cell r="J2533">
            <v>4.8</v>
          </cell>
          <cell r="K2533">
            <v>4.8</v>
          </cell>
          <cell r="N2533">
            <v>4.8</v>
          </cell>
        </row>
        <row r="2534">
          <cell r="B2534">
            <v>2100</v>
          </cell>
          <cell r="F2534">
            <v>1085</v>
          </cell>
          <cell r="I2534">
            <v>-441.10000000000036</v>
          </cell>
          <cell r="J2534">
            <v>643.9</v>
          </cell>
          <cell r="K2534">
            <v>643.9</v>
          </cell>
          <cell r="N2534">
            <v>643.9</v>
          </cell>
        </row>
        <row r="2535">
          <cell r="B2535">
            <v>2100</v>
          </cell>
          <cell r="F2535">
            <v>127.5</v>
          </cell>
          <cell r="I2535">
            <v>-116.70000000000002</v>
          </cell>
          <cell r="J2535">
            <v>10.7</v>
          </cell>
          <cell r="K2535">
            <v>10.7</v>
          </cell>
          <cell r="N2535">
            <v>10.7</v>
          </cell>
        </row>
        <row r="2536">
          <cell r="B2536">
            <v>2100</v>
          </cell>
          <cell r="F2536">
            <v>498.2</v>
          </cell>
          <cell r="I2536">
            <v>-317.60000000000002</v>
          </cell>
          <cell r="J2536">
            <v>180.5</v>
          </cell>
          <cell r="K2536">
            <v>180.5</v>
          </cell>
          <cell r="N2536">
            <v>180.5</v>
          </cell>
        </row>
        <row r="2537">
          <cell r="B2537">
            <v>2100</v>
          </cell>
          <cell r="F2537">
            <v>30.6</v>
          </cell>
          <cell r="I2537">
            <v>-30.599999999999994</v>
          </cell>
          <cell r="J2537">
            <v>0</v>
          </cell>
          <cell r="K2537">
            <v>0</v>
          </cell>
          <cell r="N2537">
            <v>0</v>
          </cell>
        </row>
        <row r="2538">
          <cell r="B2538">
            <v>2100</v>
          </cell>
          <cell r="F2538">
            <v>10</v>
          </cell>
          <cell r="I2538">
            <v>-10</v>
          </cell>
          <cell r="J2538">
            <v>0</v>
          </cell>
          <cell r="K2538">
            <v>0</v>
          </cell>
          <cell r="N2538">
            <v>0</v>
          </cell>
        </row>
        <row r="2539">
          <cell r="B2539">
            <v>2100</v>
          </cell>
          <cell r="F2539">
            <v>0</v>
          </cell>
          <cell r="I2539">
            <v>0</v>
          </cell>
          <cell r="J2539">
            <v>0</v>
          </cell>
          <cell r="K2539">
            <v>0</v>
          </cell>
          <cell r="N2539">
            <v>0</v>
          </cell>
        </row>
        <row r="2540">
          <cell r="B2540">
            <v>2100</v>
          </cell>
          <cell r="F2540">
            <v>0</v>
          </cell>
          <cell r="I2540">
            <v>0</v>
          </cell>
          <cell r="J2540">
            <v>0</v>
          </cell>
          <cell r="K2540">
            <v>0</v>
          </cell>
          <cell r="N2540">
            <v>0</v>
          </cell>
        </row>
        <row r="2541">
          <cell r="B2541">
            <v>2100</v>
          </cell>
          <cell r="F2541">
            <v>0</v>
          </cell>
          <cell r="I2541">
            <v>0</v>
          </cell>
          <cell r="J2541">
            <v>0</v>
          </cell>
          <cell r="K2541">
            <v>0</v>
          </cell>
          <cell r="N2541">
            <v>0</v>
          </cell>
        </row>
        <row r="2542">
          <cell r="B2542">
            <v>2100</v>
          </cell>
          <cell r="F2542">
            <v>0</v>
          </cell>
          <cell r="I2542">
            <v>0</v>
          </cell>
          <cell r="J2542">
            <v>0</v>
          </cell>
          <cell r="K2542">
            <v>0</v>
          </cell>
          <cell r="N2542">
            <v>0</v>
          </cell>
        </row>
        <row r="2543">
          <cell r="B2543">
            <v>2100</v>
          </cell>
          <cell r="F2543">
            <v>0</v>
          </cell>
          <cell r="I2543">
            <v>0</v>
          </cell>
          <cell r="J2543">
            <v>0</v>
          </cell>
          <cell r="K2543">
            <v>0</v>
          </cell>
          <cell r="N2543">
            <v>0</v>
          </cell>
        </row>
        <row r="2544">
          <cell r="B2544">
            <v>2100</v>
          </cell>
          <cell r="F2544">
            <v>574.4</v>
          </cell>
          <cell r="I2544">
            <v>38</v>
          </cell>
          <cell r="J2544">
            <v>612.6</v>
          </cell>
          <cell r="K2544">
            <v>508.6</v>
          </cell>
          <cell r="N2544">
            <v>612.6</v>
          </cell>
        </row>
        <row r="2545">
          <cell r="B2545">
            <v>2100</v>
          </cell>
          <cell r="F2545">
            <v>50.2</v>
          </cell>
          <cell r="I2545">
            <v>-31.300000000000004</v>
          </cell>
          <cell r="J2545">
            <v>18.8</v>
          </cell>
          <cell r="K2545">
            <v>18.8</v>
          </cell>
          <cell r="N2545">
            <v>18.8</v>
          </cell>
        </row>
        <row r="2546">
          <cell r="B2546">
            <v>2100</v>
          </cell>
          <cell r="F2546">
            <v>37.200000000000003</v>
          </cell>
          <cell r="I2546">
            <v>39.199999999999818</v>
          </cell>
          <cell r="J2546">
            <v>76.400000000000006</v>
          </cell>
          <cell r="K2546">
            <v>76.400000000000006</v>
          </cell>
          <cell r="N2546">
            <v>76.400000000000006</v>
          </cell>
        </row>
        <row r="2547">
          <cell r="B2547">
            <v>2100</v>
          </cell>
          <cell r="F2547">
            <v>3.6</v>
          </cell>
          <cell r="I2547">
            <v>80.100000000000364</v>
          </cell>
          <cell r="J2547">
            <v>83.6</v>
          </cell>
          <cell r="K2547">
            <v>82.8</v>
          </cell>
          <cell r="N2547">
            <v>83.6</v>
          </cell>
        </row>
        <row r="2548">
          <cell r="B2548">
            <v>2100</v>
          </cell>
          <cell r="F2548">
            <v>287.10000000000002</v>
          </cell>
          <cell r="I2548">
            <v>-286.3</v>
          </cell>
          <cell r="J2548">
            <v>0.9</v>
          </cell>
          <cell r="K2548">
            <v>0</v>
          </cell>
          <cell r="N2548">
            <v>0.9</v>
          </cell>
        </row>
        <row r="2549">
          <cell r="B2549">
            <v>2100</v>
          </cell>
          <cell r="F2549">
            <v>1351.4</v>
          </cell>
          <cell r="I2549">
            <v>-1161.7999999999997</v>
          </cell>
          <cell r="J2549">
            <v>189.7</v>
          </cell>
          <cell r="K2549">
            <v>189.2</v>
          </cell>
          <cell r="N2549">
            <v>189.7</v>
          </cell>
        </row>
        <row r="2550">
          <cell r="B2550">
            <v>2100</v>
          </cell>
          <cell r="F2550">
            <v>283.7</v>
          </cell>
          <cell r="I2550">
            <v>-283.79999999999995</v>
          </cell>
          <cell r="J2550">
            <v>0</v>
          </cell>
          <cell r="K2550">
            <v>0</v>
          </cell>
          <cell r="N2550">
            <v>0</v>
          </cell>
        </row>
        <row r="2551">
          <cell r="B2551">
            <v>2100</v>
          </cell>
          <cell r="F2551">
            <v>0</v>
          </cell>
          <cell r="I2551">
            <v>7.6</v>
          </cell>
          <cell r="J2551">
            <v>7.6</v>
          </cell>
          <cell r="K2551">
            <v>0</v>
          </cell>
          <cell r="N2551">
            <v>7.6</v>
          </cell>
        </row>
        <row r="2552">
          <cell r="B2552">
            <v>2100</v>
          </cell>
          <cell r="F2552">
            <v>10.199999999999999</v>
          </cell>
          <cell r="I2552">
            <v>-10.199999999999999</v>
          </cell>
          <cell r="J2552">
            <v>0</v>
          </cell>
          <cell r="K2552">
            <v>0</v>
          </cell>
          <cell r="N2552">
            <v>0</v>
          </cell>
        </row>
        <row r="2553">
          <cell r="B2553">
            <v>2100</v>
          </cell>
          <cell r="F2553">
            <v>145.19999999999999</v>
          </cell>
          <cell r="I2553">
            <v>-145.19999999999999</v>
          </cell>
          <cell r="J2553">
            <v>0</v>
          </cell>
          <cell r="K2553">
            <v>0</v>
          </cell>
          <cell r="N2553">
            <v>0</v>
          </cell>
        </row>
        <row r="2554">
          <cell r="B2554">
            <v>2100</v>
          </cell>
          <cell r="F2554">
            <v>53.2</v>
          </cell>
          <cell r="I2554">
            <v>-53.2</v>
          </cell>
          <cell r="J2554">
            <v>0</v>
          </cell>
          <cell r="K2554">
            <v>0</v>
          </cell>
          <cell r="N2554">
            <v>0</v>
          </cell>
        </row>
        <row r="2555">
          <cell r="B2555">
            <v>2100</v>
          </cell>
          <cell r="F2555">
            <v>51.6</v>
          </cell>
          <cell r="I2555">
            <v>-51.6</v>
          </cell>
          <cell r="J2555">
            <v>0</v>
          </cell>
          <cell r="K2555">
            <v>0</v>
          </cell>
          <cell r="N2555">
            <v>0</v>
          </cell>
        </row>
        <row r="2556">
          <cell r="B2556">
            <v>2100</v>
          </cell>
          <cell r="F2556">
            <v>224.7</v>
          </cell>
          <cell r="I2556">
            <v>-224.7</v>
          </cell>
          <cell r="J2556">
            <v>0</v>
          </cell>
          <cell r="K2556">
            <v>0</v>
          </cell>
          <cell r="N2556">
            <v>0</v>
          </cell>
        </row>
        <row r="2557">
          <cell r="B2557">
            <v>2100</v>
          </cell>
          <cell r="F2557">
            <v>108.7</v>
          </cell>
          <cell r="I2557">
            <v>-108.7</v>
          </cell>
          <cell r="J2557">
            <v>0</v>
          </cell>
          <cell r="K2557">
            <v>0</v>
          </cell>
          <cell r="N2557">
            <v>0</v>
          </cell>
        </row>
        <row r="2558">
          <cell r="B2558">
            <v>2100</v>
          </cell>
          <cell r="F2558">
            <v>118.4</v>
          </cell>
          <cell r="I2558">
            <v>-118.4</v>
          </cell>
          <cell r="J2558">
            <v>0</v>
          </cell>
          <cell r="K2558">
            <v>0</v>
          </cell>
          <cell r="N2558">
            <v>0</v>
          </cell>
        </row>
        <row r="2559">
          <cell r="B2559">
            <v>2100</v>
          </cell>
          <cell r="F2559">
            <v>217.1</v>
          </cell>
          <cell r="I2559">
            <v>-217.1</v>
          </cell>
          <cell r="J2559">
            <v>0</v>
          </cell>
          <cell r="K2559">
            <v>0</v>
          </cell>
          <cell r="N2559">
            <v>0</v>
          </cell>
        </row>
        <row r="2560">
          <cell r="B2560">
            <v>2100</v>
          </cell>
          <cell r="F2560">
            <v>244.2</v>
          </cell>
          <cell r="I2560">
            <v>-244.2</v>
          </cell>
          <cell r="J2560">
            <v>0</v>
          </cell>
          <cell r="K2560">
            <v>0</v>
          </cell>
          <cell r="N2560">
            <v>0</v>
          </cell>
        </row>
        <row r="2561">
          <cell r="B2561">
            <v>2100</v>
          </cell>
          <cell r="F2561">
            <v>0</v>
          </cell>
          <cell r="I2561">
            <v>0</v>
          </cell>
          <cell r="J2561">
            <v>0</v>
          </cell>
          <cell r="K2561">
            <v>0</v>
          </cell>
          <cell r="N2561">
            <v>0</v>
          </cell>
        </row>
        <row r="2562">
          <cell r="B2562">
            <v>2100</v>
          </cell>
          <cell r="F2562">
            <v>0</v>
          </cell>
          <cell r="I2562">
            <v>0</v>
          </cell>
          <cell r="J2562">
            <v>0</v>
          </cell>
          <cell r="K2562">
            <v>0</v>
          </cell>
          <cell r="N2562">
            <v>0</v>
          </cell>
        </row>
        <row r="2563">
          <cell r="B2563">
            <v>2100</v>
          </cell>
          <cell r="F2563">
            <v>0</v>
          </cell>
          <cell r="I2563">
            <v>0</v>
          </cell>
          <cell r="J2563">
            <v>0</v>
          </cell>
          <cell r="K2563">
            <v>0</v>
          </cell>
          <cell r="N2563">
            <v>0</v>
          </cell>
        </row>
        <row r="2564">
          <cell r="B2564">
            <v>2100</v>
          </cell>
          <cell r="F2564">
            <v>0</v>
          </cell>
          <cell r="I2564">
            <v>0</v>
          </cell>
          <cell r="J2564">
            <v>0</v>
          </cell>
          <cell r="K2564">
            <v>0</v>
          </cell>
          <cell r="N2564">
            <v>0</v>
          </cell>
        </row>
        <row r="2565">
          <cell r="B2565">
            <v>2100</v>
          </cell>
          <cell r="F2565">
            <v>0</v>
          </cell>
          <cell r="I2565">
            <v>0</v>
          </cell>
          <cell r="J2565">
            <v>0</v>
          </cell>
          <cell r="K2565">
            <v>0</v>
          </cell>
          <cell r="N2565">
            <v>0</v>
          </cell>
        </row>
        <row r="2566">
          <cell r="B2566">
            <v>2100</v>
          </cell>
          <cell r="F2566">
            <v>0</v>
          </cell>
          <cell r="I2566">
            <v>0</v>
          </cell>
          <cell r="J2566">
            <v>0</v>
          </cell>
          <cell r="K2566">
            <v>0</v>
          </cell>
          <cell r="N2566">
            <v>0</v>
          </cell>
        </row>
        <row r="2567">
          <cell r="B2567">
            <v>2100</v>
          </cell>
          <cell r="F2567">
            <v>0</v>
          </cell>
          <cell r="I2567">
            <v>0</v>
          </cell>
          <cell r="J2567">
            <v>0</v>
          </cell>
          <cell r="K2567">
            <v>0</v>
          </cell>
          <cell r="N2567">
            <v>0</v>
          </cell>
        </row>
        <row r="2568">
          <cell r="B2568">
            <v>2100</v>
          </cell>
          <cell r="F2568">
            <v>0</v>
          </cell>
          <cell r="I2568">
            <v>0</v>
          </cell>
          <cell r="J2568">
            <v>0</v>
          </cell>
          <cell r="K2568">
            <v>0</v>
          </cell>
          <cell r="N2568">
            <v>0</v>
          </cell>
        </row>
        <row r="2569">
          <cell r="B2569">
            <v>2100</v>
          </cell>
          <cell r="F2569">
            <v>0</v>
          </cell>
          <cell r="I2569">
            <v>0</v>
          </cell>
          <cell r="J2569">
            <v>0</v>
          </cell>
          <cell r="K2569">
            <v>0</v>
          </cell>
          <cell r="N2569">
            <v>0</v>
          </cell>
        </row>
        <row r="2570">
          <cell r="B2570">
            <v>2100</v>
          </cell>
          <cell r="F2570">
            <v>0</v>
          </cell>
          <cell r="I2570">
            <v>0</v>
          </cell>
          <cell r="J2570">
            <v>0</v>
          </cell>
          <cell r="K2570">
            <v>0</v>
          </cell>
          <cell r="N2570">
            <v>0</v>
          </cell>
        </row>
        <row r="2571">
          <cell r="B2571">
            <v>2100</v>
          </cell>
          <cell r="F2571">
            <v>0</v>
          </cell>
          <cell r="I2571">
            <v>0</v>
          </cell>
          <cell r="J2571">
            <v>0</v>
          </cell>
          <cell r="K2571">
            <v>0</v>
          </cell>
          <cell r="N2571">
            <v>0</v>
          </cell>
        </row>
        <row r="2572">
          <cell r="B2572">
            <v>2100</v>
          </cell>
          <cell r="F2572">
            <v>3918.3</v>
          </cell>
          <cell r="I2572">
            <v>-3918.2000000000007</v>
          </cell>
          <cell r="J2572">
            <v>0</v>
          </cell>
          <cell r="K2572">
            <v>0</v>
          </cell>
          <cell r="N2572">
            <v>0</v>
          </cell>
        </row>
        <row r="2573">
          <cell r="B2573">
            <v>2100</v>
          </cell>
          <cell r="F2573">
            <v>450.1</v>
          </cell>
          <cell r="I2573">
            <v>-450.09999999999991</v>
          </cell>
          <cell r="J2573">
            <v>0</v>
          </cell>
          <cell r="K2573">
            <v>0</v>
          </cell>
          <cell r="N2573">
            <v>0</v>
          </cell>
        </row>
        <row r="2574">
          <cell r="B2574">
            <v>2100</v>
          </cell>
          <cell r="F2574">
            <v>4551.5</v>
          </cell>
          <cell r="I2574">
            <v>-4551.4999999999964</v>
          </cell>
          <cell r="J2574">
            <v>0</v>
          </cell>
          <cell r="K2574">
            <v>0</v>
          </cell>
          <cell r="N2574">
            <v>0</v>
          </cell>
        </row>
        <row r="2575">
          <cell r="B2575">
            <v>2100</v>
          </cell>
          <cell r="F2575">
            <v>135.5</v>
          </cell>
          <cell r="I2575">
            <v>-135.60000000000002</v>
          </cell>
          <cell r="J2575">
            <v>0</v>
          </cell>
          <cell r="K2575">
            <v>0</v>
          </cell>
          <cell r="N2575">
            <v>0</v>
          </cell>
        </row>
        <row r="2576">
          <cell r="B2576">
            <v>2100</v>
          </cell>
          <cell r="F2576">
            <v>232.1</v>
          </cell>
          <cell r="I2576">
            <v>-232.09999999999991</v>
          </cell>
          <cell r="J2576">
            <v>0</v>
          </cell>
          <cell r="K2576">
            <v>0</v>
          </cell>
          <cell r="N2576">
            <v>0</v>
          </cell>
        </row>
        <row r="2577">
          <cell r="B2577">
            <v>2100</v>
          </cell>
          <cell r="F2577">
            <v>180.3</v>
          </cell>
          <cell r="I2577">
            <v>-180.30000000000007</v>
          </cell>
          <cell r="J2577">
            <v>0</v>
          </cell>
          <cell r="K2577">
            <v>0</v>
          </cell>
          <cell r="N2577">
            <v>0</v>
          </cell>
        </row>
        <row r="2578">
          <cell r="B2578">
            <v>2100</v>
          </cell>
          <cell r="F2578">
            <v>0</v>
          </cell>
          <cell r="I2578">
            <v>0</v>
          </cell>
          <cell r="J2578">
            <v>0</v>
          </cell>
          <cell r="K2578">
            <v>0</v>
          </cell>
          <cell r="N2578">
            <v>0</v>
          </cell>
        </row>
        <row r="2579">
          <cell r="B2579">
            <v>2100</v>
          </cell>
          <cell r="F2579">
            <v>0</v>
          </cell>
          <cell r="I2579">
            <v>0</v>
          </cell>
          <cell r="J2579">
            <v>0</v>
          </cell>
          <cell r="K2579">
            <v>0</v>
          </cell>
          <cell r="N2579">
            <v>0</v>
          </cell>
        </row>
        <row r="2580">
          <cell r="B2580">
            <v>2100</v>
          </cell>
          <cell r="F2580">
            <v>740</v>
          </cell>
          <cell r="I2580">
            <v>-740</v>
          </cell>
          <cell r="J2580">
            <v>0</v>
          </cell>
          <cell r="K2580">
            <v>0</v>
          </cell>
          <cell r="N2580">
            <v>0</v>
          </cell>
        </row>
        <row r="2581">
          <cell r="B2581">
            <v>2100</v>
          </cell>
          <cell r="F2581">
            <v>112.4</v>
          </cell>
          <cell r="I2581">
            <v>-112.39999999999999</v>
          </cell>
          <cell r="J2581">
            <v>0</v>
          </cell>
          <cell r="K2581">
            <v>0</v>
          </cell>
          <cell r="N2581">
            <v>0</v>
          </cell>
        </row>
        <row r="2582">
          <cell r="B2582">
            <v>2100</v>
          </cell>
          <cell r="F2582">
            <v>0</v>
          </cell>
          <cell r="I2582">
            <v>0</v>
          </cell>
          <cell r="J2582">
            <v>0</v>
          </cell>
          <cell r="K2582">
            <v>0</v>
          </cell>
          <cell r="N2582">
            <v>0</v>
          </cell>
        </row>
        <row r="2583">
          <cell r="B2583">
            <v>2100</v>
          </cell>
          <cell r="F2583">
            <v>0</v>
          </cell>
          <cell r="I2583">
            <v>0</v>
          </cell>
          <cell r="J2583">
            <v>0</v>
          </cell>
          <cell r="K2583">
            <v>0</v>
          </cell>
          <cell r="N2583">
            <v>0</v>
          </cell>
        </row>
        <row r="2584">
          <cell r="B2584">
            <v>2100</v>
          </cell>
          <cell r="F2584">
            <v>0</v>
          </cell>
          <cell r="I2584">
            <v>0</v>
          </cell>
          <cell r="J2584">
            <v>0</v>
          </cell>
          <cell r="K2584">
            <v>0</v>
          </cell>
          <cell r="N2584">
            <v>0</v>
          </cell>
        </row>
        <row r="2585">
          <cell r="B2585">
            <v>2100</v>
          </cell>
          <cell r="F2585">
            <v>0</v>
          </cell>
          <cell r="I2585">
            <v>0</v>
          </cell>
          <cell r="J2585">
            <v>0</v>
          </cell>
          <cell r="K2585">
            <v>0</v>
          </cell>
          <cell r="N2585">
            <v>0</v>
          </cell>
        </row>
        <row r="2586">
          <cell r="B2586">
            <v>2100</v>
          </cell>
          <cell r="F2586">
            <v>0</v>
          </cell>
          <cell r="I2586">
            <v>0</v>
          </cell>
          <cell r="J2586">
            <v>0</v>
          </cell>
          <cell r="K2586">
            <v>0</v>
          </cell>
          <cell r="N2586">
            <v>0</v>
          </cell>
        </row>
        <row r="2587">
          <cell r="B2587">
            <v>2100</v>
          </cell>
          <cell r="F2587">
            <v>0</v>
          </cell>
          <cell r="I2587">
            <v>0</v>
          </cell>
          <cell r="J2587">
            <v>0</v>
          </cell>
          <cell r="K2587">
            <v>0</v>
          </cell>
          <cell r="N2587">
            <v>0</v>
          </cell>
        </row>
        <row r="2588">
          <cell r="B2588">
            <v>2100</v>
          </cell>
          <cell r="F2588">
            <v>0</v>
          </cell>
          <cell r="I2588">
            <v>0</v>
          </cell>
          <cell r="J2588">
            <v>0</v>
          </cell>
          <cell r="K2588">
            <v>0</v>
          </cell>
          <cell r="N2588">
            <v>0</v>
          </cell>
        </row>
        <row r="2589">
          <cell r="B2589">
            <v>2100</v>
          </cell>
          <cell r="F2589">
            <v>0</v>
          </cell>
          <cell r="I2589">
            <v>0</v>
          </cell>
          <cell r="J2589">
            <v>0</v>
          </cell>
          <cell r="K2589">
            <v>0</v>
          </cell>
          <cell r="N2589">
            <v>0</v>
          </cell>
        </row>
        <row r="2590">
          <cell r="B2590">
            <v>2100</v>
          </cell>
          <cell r="F2590">
            <v>0</v>
          </cell>
          <cell r="I2590">
            <v>0</v>
          </cell>
          <cell r="J2590">
            <v>0</v>
          </cell>
          <cell r="K2590">
            <v>0</v>
          </cell>
          <cell r="N2590">
            <v>0</v>
          </cell>
        </row>
        <row r="2591">
          <cell r="B2591">
            <v>2100</v>
          </cell>
          <cell r="F2591">
            <v>1.5</v>
          </cell>
          <cell r="I2591">
            <v>-1.7000000000000002</v>
          </cell>
          <cell r="J2591">
            <v>0</v>
          </cell>
          <cell r="K2591">
            <v>0</v>
          </cell>
          <cell r="N2591">
            <v>0</v>
          </cell>
        </row>
        <row r="2592">
          <cell r="B2592">
            <v>2100</v>
          </cell>
          <cell r="F2592">
            <v>0</v>
          </cell>
          <cell r="I2592">
            <v>0</v>
          </cell>
          <cell r="J2592">
            <v>0</v>
          </cell>
          <cell r="K2592">
            <v>0</v>
          </cell>
          <cell r="N2592">
            <v>0</v>
          </cell>
        </row>
        <row r="2593">
          <cell r="B2593">
            <v>2100</v>
          </cell>
          <cell r="F2593">
            <v>10.7</v>
          </cell>
          <cell r="I2593">
            <v>-10.8</v>
          </cell>
          <cell r="J2593">
            <v>0</v>
          </cell>
          <cell r="K2593">
            <v>0</v>
          </cell>
          <cell r="N2593">
            <v>0</v>
          </cell>
        </row>
        <row r="2594">
          <cell r="B2594">
            <v>2100</v>
          </cell>
          <cell r="F2594">
            <v>0</v>
          </cell>
          <cell r="I2594">
            <v>0</v>
          </cell>
          <cell r="J2594">
            <v>0</v>
          </cell>
          <cell r="K2594">
            <v>0</v>
          </cell>
          <cell r="N2594">
            <v>0</v>
          </cell>
        </row>
        <row r="2595">
          <cell r="B2595">
            <v>2100</v>
          </cell>
          <cell r="F2595">
            <v>3203.3</v>
          </cell>
          <cell r="I2595">
            <v>-3203.2</v>
          </cell>
          <cell r="J2595">
            <v>0</v>
          </cell>
          <cell r="K2595">
            <v>0</v>
          </cell>
          <cell r="N2595">
            <v>0</v>
          </cell>
        </row>
        <row r="2596">
          <cell r="B2596">
            <v>2100</v>
          </cell>
          <cell r="F2596">
            <v>4026.3</v>
          </cell>
          <cell r="I2596">
            <v>-4026.2999999999993</v>
          </cell>
          <cell r="J2596">
            <v>0</v>
          </cell>
          <cell r="K2596">
            <v>0</v>
          </cell>
          <cell r="N2596">
            <v>0</v>
          </cell>
        </row>
        <row r="2597">
          <cell r="B2597">
            <v>2100</v>
          </cell>
          <cell r="F2597">
            <v>12</v>
          </cell>
          <cell r="I2597">
            <v>-12</v>
          </cell>
          <cell r="J2597">
            <v>0</v>
          </cell>
          <cell r="K2597">
            <v>0</v>
          </cell>
          <cell r="N2597">
            <v>0</v>
          </cell>
        </row>
        <row r="2598">
          <cell r="B2598">
            <v>2100</v>
          </cell>
          <cell r="F2598">
            <v>753.6</v>
          </cell>
          <cell r="I2598">
            <v>-753.60000000000014</v>
          </cell>
          <cell r="J2598">
            <v>0</v>
          </cell>
          <cell r="K2598">
            <v>0</v>
          </cell>
          <cell r="N2598">
            <v>0</v>
          </cell>
        </row>
        <row r="2599">
          <cell r="B2599">
            <v>2100</v>
          </cell>
          <cell r="F2599">
            <v>62.6</v>
          </cell>
          <cell r="I2599">
            <v>-62.600000000000009</v>
          </cell>
          <cell r="J2599">
            <v>0</v>
          </cell>
          <cell r="K2599">
            <v>0</v>
          </cell>
          <cell r="N2599">
            <v>0</v>
          </cell>
        </row>
        <row r="2600">
          <cell r="B2600">
            <v>2100</v>
          </cell>
          <cell r="F2600">
            <v>0</v>
          </cell>
          <cell r="I2600">
            <v>0</v>
          </cell>
          <cell r="J2600">
            <v>0</v>
          </cell>
          <cell r="K2600">
            <v>0</v>
          </cell>
          <cell r="N2600">
            <v>0</v>
          </cell>
        </row>
        <row r="2601">
          <cell r="B2601">
            <v>2100</v>
          </cell>
          <cell r="F2601">
            <v>0</v>
          </cell>
          <cell r="I2601">
            <v>0</v>
          </cell>
          <cell r="J2601">
            <v>0</v>
          </cell>
          <cell r="K2601">
            <v>0</v>
          </cell>
          <cell r="N2601">
            <v>0</v>
          </cell>
        </row>
        <row r="2602">
          <cell r="B2602">
            <v>2100</v>
          </cell>
          <cell r="F2602">
            <v>0</v>
          </cell>
          <cell r="I2602">
            <v>0</v>
          </cell>
          <cell r="J2602">
            <v>0</v>
          </cell>
          <cell r="K2602">
            <v>0</v>
          </cell>
          <cell r="N2602">
            <v>0</v>
          </cell>
        </row>
        <row r="2603">
          <cell r="B2603">
            <v>2100</v>
          </cell>
          <cell r="F2603">
            <v>0</v>
          </cell>
          <cell r="I2603">
            <v>0</v>
          </cell>
          <cell r="J2603">
            <v>0</v>
          </cell>
          <cell r="K2603">
            <v>0</v>
          </cell>
          <cell r="N2603">
            <v>0</v>
          </cell>
        </row>
        <row r="2604">
          <cell r="B2604">
            <v>2100</v>
          </cell>
          <cell r="F2604">
            <v>0</v>
          </cell>
          <cell r="I2604">
            <v>0</v>
          </cell>
          <cell r="J2604">
            <v>0</v>
          </cell>
          <cell r="K2604">
            <v>0</v>
          </cell>
          <cell r="N2604">
            <v>0</v>
          </cell>
        </row>
        <row r="2605">
          <cell r="B2605">
            <v>2100</v>
          </cell>
          <cell r="F2605">
            <v>1822.6</v>
          </cell>
          <cell r="I2605">
            <v>-1822.6</v>
          </cell>
          <cell r="J2605">
            <v>0</v>
          </cell>
          <cell r="K2605">
            <v>0</v>
          </cell>
          <cell r="N2605">
            <v>0</v>
          </cell>
        </row>
        <row r="2606">
          <cell r="B2606">
            <v>2100</v>
          </cell>
          <cell r="F2606">
            <v>1080.8</v>
          </cell>
          <cell r="I2606">
            <v>-1080.7</v>
          </cell>
          <cell r="J2606">
            <v>0</v>
          </cell>
          <cell r="K2606">
            <v>0</v>
          </cell>
          <cell r="N2606">
            <v>0</v>
          </cell>
        </row>
        <row r="2607">
          <cell r="B2607">
            <v>2100</v>
          </cell>
          <cell r="F2607">
            <v>72.5</v>
          </cell>
          <cell r="I2607">
            <v>-72.500000000000014</v>
          </cell>
          <cell r="J2607">
            <v>0</v>
          </cell>
          <cell r="K2607">
            <v>0</v>
          </cell>
          <cell r="N2607">
            <v>0</v>
          </cell>
        </row>
        <row r="2608">
          <cell r="B2608">
            <v>2100</v>
          </cell>
          <cell r="F2608">
            <v>365.1</v>
          </cell>
          <cell r="I2608">
            <v>-365.19999999999982</v>
          </cell>
          <cell r="J2608">
            <v>0</v>
          </cell>
          <cell r="K2608">
            <v>0</v>
          </cell>
          <cell r="N2608">
            <v>0</v>
          </cell>
        </row>
        <row r="2609">
          <cell r="B2609">
            <v>2100</v>
          </cell>
          <cell r="F2609">
            <v>33.299999999999997</v>
          </cell>
          <cell r="I2609">
            <v>-33.200000000000017</v>
          </cell>
          <cell r="J2609">
            <v>0</v>
          </cell>
          <cell r="K2609">
            <v>0</v>
          </cell>
          <cell r="N2609">
            <v>0</v>
          </cell>
        </row>
        <row r="2610">
          <cell r="B2610">
            <v>2100</v>
          </cell>
          <cell r="F2610">
            <v>396.3</v>
          </cell>
          <cell r="I2610">
            <v>-396.20000000000027</v>
          </cell>
          <cell r="J2610">
            <v>0</v>
          </cell>
          <cell r="K2610">
            <v>0</v>
          </cell>
          <cell r="N2610">
            <v>0</v>
          </cell>
        </row>
        <row r="2611">
          <cell r="B2611">
            <v>2100</v>
          </cell>
          <cell r="F2611">
            <v>185.2</v>
          </cell>
          <cell r="I2611">
            <v>-185.30000000000018</v>
          </cell>
          <cell r="J2611">
            <v>0</v>
          </cell>
          <cell r="K2611">
            <v>0</v>
          </cell>
          <cell r="N2611">
            <v>0</v>
          </cell>
        </row>
        <row r="2612">
          <cell r="B2612">
            <v>2100</v>
          </cell>
          <cell r="F2612">
            <v>72.400000000000006</v>
          </cell>
          <cell r="I2612">
            <v>-72.5</v>
          </cell>
          <cell r="J2612">
            <v>0</v>
          </cell>
          <cell r="K2612">
            <v>0</v>
          </cell>
          <cell r="N2612">
            <v>0</v>
          </cell>
        </row>
        <row r="2613">
          <cell r="B2613">
            <v>2100</v>
          </cell>
          <cell r="F2613">
            <v>1886.4</v>
          </cell>
          <cell r="I2613">
            <v>-1886.4</v>
          </cell>
          <cell r="J2613">
            <v>0</v>
          </cell>
          <cell r="K2613">
            <v>0</v>
          </cell>
          <cell r="N2613">
            <v>0</v>
          </cell>
        </row>
        <row r="2614">
          <cell r="B2614">
            <v>2100</v>
          </cell>
          <cell r="F2614">
            <v>444.3</v>
          </cell>
          <cell r="I2614">
            <v>-444.3</v>
          </cell>
          <cell r="J2614">
            <v>0</v>
          </cell>
          <cell r="K2614">
            <v>0</v>
          </cell>
          <cell r="N2614">
            <v>0</v>
          </cell>
        </row>
        <row r="2615">
          <cell r="B2615">
            <v>2100</v>
          </cell>
          <cell r="F2615">
            <v>380.3</v>
          </cell>
          <cell r="I2615">
            <v>-380.4</v>
          </cell>
          <cell r="J2615">
            <v>0</v>
          </cell>
          <cell r="K2615">
            <v>0</v>
          </cell>
          <cell r="N2615">
            <v>0</v>
          </cell>
        </row>
        <row r="2616">
          <cell r="B2616">
            <v>2100</v>
          </cell>
          <cell r="F2616">
            <v>72.5</v>
          </cell>
          <cell r="I2616">
            <v>-72.5</v>
          </cell>
          <cell r="J2616">
            <v>0</v>
          </cell>
          <cell r="K2616">
            <v>0</v>
          </cell>
          <cell r="N2616">
            <v>0</v>
          </cell>
        </row>
        <row r="2617">
          <cell r="B2617">
            <v>2100</v>
          </cell>
          <cell r="F2617">
            <v>511.6</v>
          </cell>
          <cell r="I2617">
            <v>-511.6</v>
          </cell>
          <cell r="J2617">
            <v>0</v>
          </cell>
          <cell r="K2617">
            <v>0</v>
          </cell>
          <cell r="N2617">
            <v>0</v>
          </cell>
        </row>
        <row r="2618">
          <cell r="B2618">
            <v>2100</v>
          </cell>
          <cell r="F2618">
            <v>34.1</v>
          </cell>
          <cell r="I2618">
            <v>-34.1</v>
          </cell>
          <cell r="J2618">
            <v>0</v>
          </cell>
          <cell r="K2618">
            <v>0</v>
          </cell>
          <cell r="N2618">
            <v>0</v>
          </cell>
        </row>
        <row r="2619">
          <cell r="B2619">
            <v>2100</v>
          </cell>
          <cell r="F2619">
            <v>414.4</v>
          </cell>
          <cell r="I2619">
            <v>-414.4</v>
          </cell>
          <cell r="J2619">
            <v>0</v>
          </cell>
          <cell r="K2619">
            <v>0</v>
          </cell>
          <cell r="N2619">
            <v>0</v>
          </cell>
        </row>
        <row r="2620">
          <cell r="B2620">
            <v>2100</v>
          </cell>
          <cell r="F2620">
            <v>184.6</v>
          </cell>
          <cell r="I2620">
            <v>-184.6</v>
          </cell>
          <cell r="J2620">
            <v>0</v>
          </cell>
          <cell r="K2620">
            <v>0</v>
          </cell>
          <cell r="N2620">
            <v>0</v>
          </cell>
        </row>
        <row r="2621">
          <cell r="B2621">
            <v>2100</v>
          </cell>
          <cell r="F2621">
            <v>165.4</v>
          </cell>
          <cell r="I2621">
            <v>-165.5</v>
          </cell>
          <cell r="J2621">
            <v>0</v>
          </cell>
          <cell r="K2621">
            <v>0</v>
          </cell>
          <cell r="N2621">
            <v>0</v>
          </cell>
        </row>
        <row r="2622">
          <cell r="B2622">
            <v>2100</v>
          </cell>
          <cell r="F2622">
            <v>69.900000000000006</v>
          </cell>
          <cell r="I2622">
            <v>-69.900000000000006</v>
          </cell>
          <cell r="J2622">
            <v>0</v>
          </cell>
          <cell r="K2622">
            <v>0</v>
          </cell>
          <cell r="N2622">
            <v>0</v>
          </cell>
        </row>
        <row r="2623">
          <cell r="B2623">
            <v>2100</v>
          </cell>
          <cell r="F2623">
            <v>0</v>
          </cell>
          <cell r="I2623">
            <v>7.4</v>
          </cell>
          <cell r="J2623">
            <v>7.4</v>
          </cell>
          <cell r="K2623">
            <v>0</v>
          </cell>
          <cell r="N2623">
            <v>7.4</v>
          </cell>
        </row>
        <row r="2624">
          <cell r="B2624">
            <v>2100</v>
          </cell>
          <cell r="F2624">
            <v>0</v>
          </cell>
          <cell r="I2624">
            <v>0</v>
          </cell>
          <cell r="J2624">
            <v>0</v>
          </cell>
          <cell r="K2624">
            <v>0</v>
          </cell>
          <cell r="N2624">
            <v>0</v>
          </cell>
        </row>
        <row r="2625">
          <cell r="B2625">
            <v>2100</v>
          </cell>
          <cell r="F2625">
            <v>0</v>
          </cell>
          <cell r="I2625">
            <v>0</v>
          </cell>
          <cell r="J2625">
            <v>0</v>
          </cell>
          <cell r="K2625">
            <v>0</v>
          </cell>
          <cell r="N2625">
            <v>0</v>
          </cell>
        </row>
        <row r="2626">
          <cell r="B2626">
            <v>2100</v>
          </cell>
          <cell r="F2626">
            <v>0</v>
          </cell>
          <cell r="I2626">
            <v>0</v>
          </cell>
          <cell r="J2626">
            <v>0</v>
          </cell>
          <cell r="K2626">
            <v>0</v>
          </cell>
          <cell r="N2626">
            <v>0</v>
          </cell>
        </row>
        <row r="2627">
          <cell r="B2627">
            <v>2100</v>
          </cell>
          <cell r="F2627">
            <v>0</v>
          </cell>
          <cell r="I2627">
            <v>0</v>
          </cell>
          <cell r="J2627">
            <v>0</v>
          </cell>
          <cell r="K2627">
            <v>0</v>
          </cell>
          <cell r="N2627">
            <v>0</v>
          </cell>
        </row>
        <row r="2628">
          <cell r="B2628">
            <v>2100</v>
          </cell>
          <cell r="F2628">
            <v>0</v>
          </cell>
          <cell r="I2628">
            <v>0</v>
          </cell>
          <cell r="J2628">
            <v>0</v>
          </cell>
          <cell r="K2628">
            <v>0</v>
          </cell>
          <cell r="N2628">
            <v>0</v>
          </cell>
        </row>
        <row r="2629">
          <cell r="B2629">
            <v>2100</v>
          </cell>
          <cell r="F2629">
            <v>0</v>
          </cell>
          <cell r="I2629">
            <v>0</v>
          </cell>
          <cell r="J2629">
            <v>0</v>
          </cell>
          <cell r="K2629">
            <v>0</v>
          </cell>
          <cell r="N2629">
            <v>0</v>
          </cell>
        </row>
        <row r="2630">
          <cell r="B2630">
            <v>2100</v>
          </cell>
          <cell r="F2630">
            <v>0</v>
          </cell>
          <cell r="I2630">
            <v>0.1</v>
          </cell>
          <cell r="J2630">
            <v>0</v>
          </cell>
          <cell r="K2630">
            <v>0</v>
          </cell>
          <cell r="N2630">
            <v>0</v>
          </cell>
        </row>
        <row r="2631">
          <cell r="B2631">
            <v>2100</v>
          </cell>
          <cell r="F2631">
            <v>0</v>
          </cell>
          <cell r="I2631">
            <v>38.9</v>
          </cell>
          <cell r="J2631">
            <v>38.9</v>
          </cell>
          <cell r="K2631">
            <v>0</v>
          </cell>
          <cell r="N2631">
            <v>0</v>
          </cell>
        </row>
        <row r="2632">
          <cell r="B2632">
            <v>2100</v>
          </cell>
          <cell r="F2632">
            <v>0</v>
          </cell>
          <cell r="I2632">
            <v>15.9</v>
          </cell>
          <cell r="J2632">
            <v>15.9</v>
          </cell>
          <cell r="K2632">
            <v>0</v>
          </cell>
          <cell r="N2632">
            <v>0</v>
          </cell>
        </row>
        <row r="2633">
          <cell r="B2633">
            <v>2100</v>
          </cell>
          <cell r="F2633">
            <v>0</v>
          </cell>
          <cell r="I2633">
            <v>279.5</v>
          </cell>
          <cell r="J2633">
            <v>279.5</v>
          </cell>
          <cell r="K2633">
            <v>0</v>
          </cell>
          <cell r="N2633">
            <v>0</v>
          </cell>
        </row>
        <row r="2634">
          <cell r="B2634">
            <v>2100</v>
          </cell>
          <cell r="F2634">
            <v>2206.4</v>
          </cell>
          <cell r="I2634">
            <v>-2206.4</v>
          </cell>
          <cell r="J2634">
            <v>0</v>
          </cell>
          <cell r="K2634">
            <v>0</v>
          </cell>
          <cell r="N2634">
            <v>0</v>
          </cell>
        </row>
        <row r="2635">
          <cell r="B2635">
            <v>2100</v>
          </cell>
          <cell r="F2635">
            <v>2223.6</v>
          </cell>
          <cell r="I2635">
            <v>-2223.6</v>
          </cell>
          <cell r="J2635">
            <v>0</v>
          </cell>
          <cell r="K2635">
            <v>0</v>
          </cell>
          <cell r="N2635">
            <v>0</v>
          </cell>
        </row>
        <row r="2636">
          <cell r="B2636">
            <v>2100</v>
          </cell>
          <cell r="F2636">
            <v>0</v>
          </cell>
          <cell r="I2636">
            <v>4.9000000000000004</v>
          </cell>
          <cell r="J2636">
            <v>5</v>
          </cell>
          <cell r="K2636">
            <v>0</v>
          </cell>
          <cell r="N2636">
            <v>0</v>
          </cell>
        </row>
        <row r="2637">
          <cell r="B2637">
            <v>2100</v>
          </cell>
          <cell r="F2637">
            <v>0</v>
          </cell>
          <cell r="I2637">
            <v>0.2</v>
          </cell>
          <cell r="J2637">
            <v>0.2</v>
          </cell>
          <cell r="K2637">
            <v>0</v>
          </cell>
          <cell r="N2637">
            <v>0</v>
          </cell>
        </row>
        <row r="2638">
          <cell r="B2638">
            <v>2100</v>
          </cell>
          <cell r="F2638">
            <v>0</v>
          </cell>
          <cell r="I2638">
            <v>0.4</v>
          </cell>
          <cell r="J2638">
            <v>0.4</v>
          </cell>
          <cell r="K2638">
            <v>0</v>
          </cell>
          <cell r="N2638">
            <v>0</v>
          </cell>
        </row>
        <row r="2639">
          <cell r="B2639">
            <v>2100</v>
          </cell>
          <cell r="F2639">
            <v>0</v>
          </cell>
          <cell r="I2639">
            <v>0</v>
          </cell>
          <cell r="J2639">
            <v>0</v>
          </cell>
          <cell r="K2639">
            <v>0</v>
          </cell>
          <cell r="N2639">
            <v>0</v>
          </cell>
        </row>
        <row r="2640">
          <cell r="B2640">
            <v>2100</v>
          </cell>
          <cell r="F2640">
            <v>0</v>
          </cell>
          <cell r="I2640">
            <v>0</v>
          </cell>
          <cell r="J2640">
            <v>0</v>
          </cell>
          <cell r="K2640">
            <v>0</v>
          </cell>
          <cell r="N2640">
            <v>0</v>
          </cell>
        </row>
        <row r="2641">
          <cell r="B2641">
            <v>2100</v>
          </cell>
          <cell r="F2641">
            <v>0</v>
          </cell>
          <cell r="I2641">
            <v>0</v>
          </cell>
          <cell r="J2641">
            <v>0</v>
          </cell>
          <cell r="K2641">
            <v>0</v>
          </cell>
          <cell r="N2641">
            <v>0</v>
          </cell>
        </row>
        <row r="2642">
          <cell r="B2642">
            <v>2100</v>
          </cell>
          <cell r="F2642">
            <v>0</v>
          </cell>
          <cell r="I2642">
            <v>120</v>
          </cell>
          <cell r="J2642">
            <v>120</v>
          </cell>
          <cell r="K2642">
            <v>0</v>
          </cell>
          <cell r="N2642">
            <v>120</v>
          </cell>
        </row>
        <row r="2643">
          <cell r="B2643">
            <v>2100</v>
          </cell>
          <cell r="F2643">
            <v>0</v>
          </cell>
          <cell r="I2643">
            <v>0</v>
          </cell>
          <cell r="J2643">
            <v>0</v>
          </cell>
          <cell r="K2643">
            <v>0</v>
          </cell>
          <cell r="N2643">
            <v>0</v>
          </cell>
        </row>
        <row r="2644">
          <cell r="B2644">
            <v>2100</v>
          </cell>
          <cell r="F2644">
            <v>0</v>
          </cell>
          <cell r="I2644">
            <v>0</v>
          </cell>
          <cell r="J2644">
            <v>0</v>
          </cell>
          <cell r="K2644">
            <v>0</v>
          </cell>
          <cell r="N2644">
            <v>0</v>
          </cell>
        </row>
        <row r="2645">
          <cell r="B2645">
            <v>2100</v>
          </cell>
          <cell r="F2645">
            <v>0</v>
          </cell>
          <cell r="I2645">
            <v>0</v>
          </cell>
          <cell r="J2645">
            <v>0</v>
          </cell>
          <cell r="K2645">
            <v>0</v>
          </cell>
          <cell r="N2645">
            <v>0</v>
          </cell>
        </row>
        <row r="2646">
          <cell r="B2646">
            <v>2100</v>
          </cell>
          <cell r="F2646">
            <v>0</v>
          </cell>
          <cell r="I2646">
            <v>0</v>
          </cell>
          <cell r="J2646">
            <v>0</v>
          </cell>
          <cell r="K2646">
            <v>0</v>
          </cell>
          <cell r="N2646">
            <v>0</v>
          </cell>
        </row>
        <row r="2647">
          <cell r="B2647">
            <v>2100</v>
          </cell>
          <cell r="F2647">
            <v>0</v>
          </cell>
          <cell r="I2647">
            <v>0</v>
          </cell>
          <cell r="J2647">
            <v>0</v>
          </cell>
          <cell r="K2647">
            <v>0</v>
          </cell>
          <cell r="N2647">
            <v>0</v>
          </cell>
        </row>
        <row r="2648">
          <cell r="B2648">
            <v>2100</v>
          </cell>
          <cell r="F2648">
            <v>0</v>
          </cell>
          <cell r="I2648">
            <v>0</v>
          </cell>
          <cell r="J2648">
            <v>0</v>
          </cell>
          <cell r="K2648">
            <v>0</v>
          </cell>
          <cell r="N2648">
            <v>0</v>
          </cell>
        </row>
        <row r="2649">
          <cell r="B2649">
            <v>2100</v>
          </cell>
          <cell r="F2649">
            <v>0</v>
          </cell>
          <cell r="I2649">
            <v>0</v>
          </cell>
          <cell r="J2649">
            <v>0</v>
          </cell>
          <cell r="K2649">
            <v>0</v>
          </cell>
          <cell r="N2649">
            <v>0</v>
          </cell>
        </row>
        <row r="2650">
          <cell r="B2650">
            <v>2100</v>
          </cell>
          <cell r="F2650">
            <v>0</v>
          </cell>
          <cell r="I2650">
            <v>0</v>
          </cell>
          <cell r="J2650">
            <v>0</v>
          </cell>
          <cell r="K2650">
            <v>0</v>
          </cell>
          <cell r="N2650">
            <v>0</v>
          </cell>
        </row>
        <row r="2651">
          <cell r="B2651">
            <v>2100</v>
          </cell>
          <cell r="F2651">
            <v>0</v>
          </cell>
          <cell r="I2651">
            <v>0</v>
          </cell>
          <cell r="J2651">
            <v>0</v>
          </cell>
          <cell r="K2651">
            <v>0</v>
          </cell>
          <cell r="N2651">
            <v>0</v>
          </cell>
        </row>
        <row r="2652">
          <cell r="B2652">
            <v>2100</v>
          </cell>
          <cell r="F2652">
            <v>0</v>
          </cell>
          <cell r="I2652">
            <v>0</v>
          </cell>
          <cell r="J2652">
            <v>0</v>
          </cell>
          <cell r="K2652">
            <v>0</v>
          </cell>
          <cell r="N2652">
            <v>0</v>
          </cell>
        </row>
        <row r="2653">
          <cell r="B2653">
            <v>2100</v>
          </cell>
          <cell r="F2653">
            <v>0</v>
          </cell>
          <cell r="I2653">
            <v>0</v>
          </cell>
          <cell r="J2653">
            <v>0</v>
          </cell>
          <cell r="K2653">
            <v>0</v>
          </cell>
          <cell r="N2653">
            <v>0</v>
          </cell>
        </row>
        <row r="2654">
          <cell r="B2654">
            <v>2100</v>
          </cell>
          <cell r="F2654">
            <v>0</v>
          </cell>
          <cell r="I2654">
            <v>0</v>
          </cell>
          <cell r="J2654">
            <v>0</v>
          </cell>
          <cell r="K2654">
            <v>0</v>
          </cell>
          <cell r="N2654">
            <v>0</v>
          </cell>
        </row>
        <row r="2655">
          <cell r="B2655">
            <v>2100</v>
          </cell>
          <cell r="F2655">
            <v>0</v>
          </cell>
          <cell r="I2655">
            <v>0</v>
          </cell>
          <cell r="J2655">
            <v>0</v>
          </cell>
          <cell r="K2655">
            <v>0</v>
          </cell>
          <cell r="N2655">
            <v>0</v>
          </cell>
        </row>
        <row r="2656">
          <cell r="B2656">
            <v>2100</v>
          </cell>
          <cell r="F2656">
            <v>0</v>
          </cell>
          <cell r="I2656">
            <v>0</v>
          </cell>
          <cell r="J2656">
            <v>0</v>
          </cell>
          <cell r="K2656">
            <v>0</v>
          </cell>
          <cell r="N2656">
            <v>0</v>
          </cell>
        </row>
        <row r="2657">
          <cell r="B2657">
            <v>2100</v>
          </cell>
          <cell r="F2657">
            <v>0</v>
          </cell>
          <cell r="I2657">
            <v>0</v>
          </cell>
          <cell r="J2657">
            <v>0</v>
          </cell>
          <cell r="K2657">
            <v>0</v>
          </cell>
          <cell r="N2657">
            <v>0</v>
          </cell>
        </row>
        <row r="2658">
          <cell r="B2658">
            <v>2100</v>
          </cell>
          <cell r="F2658">
            <v>0</v>
          </cell>
          <cell r="I2658">
            <v>0</v>
          </cell>
          <cell r="J2658">
            <v>0</v>
          </cell>
          <cell r="K2658">
            <v>0</v>
          </cell>
          <cell r="N2658">
            <v>0</v>
          </cell>
        </row>
        <row r="2659">
          <cell r="B2659">
            <v>2100</v>
          </cell>
          <cell r="F2659">
            <v>0</v>
          </cell>
          <cell r="I2659">
            <v>0</v>
          </cell>
          <cell r="J2659">
            <v>0</v>
          </cell>
          <cell r="K2659">
            <v>0</v>
          </cell>
          <cell r="N2659">
            <v>0</v>
          </cell>
        </row>
        <row r="2660">
          <cell r="B2660">
            <v>2100</v>
          </cell>
          <cell r="F2660">
            <v>0</v>
          </cell>
          <cell r="I2660">
            <v>0</v>
          </cell>
          <cell r="J2660">
            <v>0</v>
          </cell>
          <cell r="K2660">
            <v>0</v>
          </cell>
          <cell r="N2660">
            <v>0</v>
          </cell>
        </row>
        <row r="2661">
          <cell r="B2661">
            <v>2100</v>
          </cell>
          <cell r="F2661">
            <v>0</v>
          </cell>
          <cell r="I2661">
            <v>0</v>
          </cell>
          <cell r="J2661">
            <v>0</v>
          </cell>
          <cell r="K2661">
            <v>0</v>
          </cell>
          <cell r="N2661">
            <v>0</v>
          </cell>
        </row>
        <row r="2662">
          <cell r="B2662">
            <v>2100</v>
          </cell>
          <cell r="F2662">
            <v>0</v>
          </cell>
          <cell r="I2662">
            <v>0</v>
          </cell>
          <cell r="J2662">
            <v>0</v>
          </cell>
          <cell r="K2662">
            <v>0</v>
          </cell>
          <cell r="N2662">
            <v>0</v>
          </cell>
        </row>
        <row r="2663">
          <cell r="B2663">
            <v>2100</v>
          </cell>
          <cell r="F2663">
            <v>0</v>
          </cell>
          <cell r="I2663">
            <v>0</v>
          </cell>
          <cell r="J2663">
            <v>0</v>
          </cell>
          <cell r="K2663">
            <v>0</v>
          </cell>
          <cell r="N2663">
            <v>0</v>
          </cell>
        </row>
        <row r="2664">
          <cell r="B2664">
            <v>2100</v>
          </cell>
          <cell r="F2664">
            <v>0</v>
          </cell>
          <cell r="I2664">
            <v>0</v>
          </cell>
          <cell r="J2664">
            <v>0</v>
          </cell>
          <cell r="K2664">
            <v>0</v>
          </cell>
          <cell r="N2664">
            <v>0</v>
          </cell>
        </row>
        <row r="2665">
          <cell r="B2665">
            <v>2100</v>
          </cell>
          <cell r="F2665">
            <v>0</v>
          </cell>
          <cell r="I2665">
            <v>0</v>
          </cell>
          <cell r="J2665">
            <v>0</v>
          </cell>
          <cell r="K2665">
            <v>0</v>
          </cell>
          <cell r="N2665">
            <v>0</v>
          </cell>
        </row>
        <row r="2666">
          <cell r="B2666">
            <v>2100</v>
          </cell>
          <cell r="F2666">
            <v>0</v>
          </cell>
          <cell r="I2666">
            <v>0</v>
          </cell>
          <cell r="J2666">
            <v>0</v>
          </cell>
          <cell r="K2666">
            <v>0</v>
          </cell>
          <cell r="N2666">
            <v>0</v>
          </cell>
        </row>
        <row r="2667">
          <cell r="B2667">
            <v>2100</v>
          </cell>
          <cell r="F2667">
            <v>0</v>
          </cell>
          <cell r="I2667">
            <v>0</v>
          </cell>
          <cell r="J2667">
            <v>0</v>
          </cell>
          <cell r="K2667">
            <v>0</v>
          </cell>
          <cell r="N2667">
            <v>0</v>
          </cell>
        </row>
        <row r="2668">
          <cell r="B2668">
            <v>2100</v>
          </cell>
          <cell r="F2668">
            <v>0</v>
          </cell>
          <cell r="I2668">
            <v>0</v>
          </cell>
          <cell r="J2668">
            <v>0</v>
          </cell>
          <cell r="K2668">
            <v>0</v>
          </cell>
          <cell r="N2668">
            <v>0</v>
          </cell>
        </row>
        <row r="2669">
          <cell r="B2669">
            <v>2100</v>
          </cell>
          <cell r="F2669">
            <v>0</v>
          </cell>
          <cell r="I2669">
            <v>0</v>
          </cell>
          <cell r="J2669">
            <v>0</v>
          </cell>
          <cell r="K2669">
            <v>0</v>
          </cell>
          <cell r="N2669">
            <v>0</v>
          </cell>
        </row>
        <row r="2670">
          <cell r="B2670">
            <v>2100</v>
          </cell>
          <cell r="F2670">
            <v>0</v>
          </cell>
          <cell r="I2670">
            <v>0</v>
          </cell>
          <cell r="J2670">
            <v>0</v>
          </cell>
          <cell r="K2670">
            <v>0</v>
          </cell>
          <cell r="N2670">
            <v>0</v>
          </cell>
        </row>
        <row r="2671">
          <cell r="B2671">
            <v>2200</v>
          </cell>
          <cell r="F2671">
            <v>0</v>
          </cell>
          <cell r="I2671">
            <v>1568.2</v>
          </cell>
          <cell r="J2671">
            <v>1568.2</v>
          </cell>
          <cell r="K2671">
            <v>1105.3</v>
          </cell>
          <cell r="N2671">
            <v>1480.8</v>
          </cell>
        </row>
        <row r="2672">
          <cell r="B2672">
            <v>2200</v>
          </cell>
          <cell r="F2672">
            <v>0</v>
          </cell>
          <cell r="I2672">
            <v>5.3000000000000007</v>
          </cell>
          <cell r="J2672">
            <v>5.3</v>
          </cell>
          <cell r="K2672">
            <v>5.3</v>
          </cell>
          <cell r="N2672">
            <v>5.3</v>
          </cell>
        </row>
        <row r="2673">
          <cell r="B2673">
            <v>2200</v>
          </cell>
          <cell r="F2673">
            <v>1329.5</v>
          </cell>
          <cell r="I2673">
            <v>-691.59999999999991</v>
          </cell>
          <cell r="J2673">
            <v>637.9</v>
          </cell>
          <cell r="K2673">
            <v>637.9</v>
          </cell>
          <cell r="N2673">
            <v>637.9</v>
          </cell>
        </row>
        <row r="2674">
          <cell r="B2674">
            <v>2200</v>
          </cell>
          <cell r="F2674">
            <v>0</v>
          </cell>
          <cell r="I2674">
            <v>0</v>
          </cell>
          <cell r="J2674">
            <v>0</v>
          </cell>
          <cell r="K2674">
            <v>0</v>
          </cell>
          <cell r="N2674">
            <v>0</v>
          </cell>
        </row>
        <row r="2675">
          <cell r="B2675">
            <v>2200</v>
          </cell>
          <cell r="F2675">
            <v>76.5</v>
          </cell>
          <cell r="I2675">
            <v>-53.100000000000023</v>
          </cell>
          <cell r="J2675">
            <v>23.5</v>
          </cell>
          <cell r="K2675">
            <v>23.5</v>
          </cell>
          <cell r="N2675">
            <v>23.5</v>
          </cell>
        </row>
        <row r="2676">
          <cell r="B2676">
            <v>2200</v>
          </cell>
          <cell r="F2676">
            <v>0</v>
          </cell>
          <cell r="I2676">
            <v>0</v>
          </cell>
          <cell r="J2676">
            <v>0</v>
          </cell>
          <cell r="K2676">
            <v>0</v>
          </cell>
          <cell r="N2676">
            <v>0</v>
          </cell>
        </row>
        <row r="2677">
          <cell r="B2677">
            <v>2200</v>
          </cell>
          <cell r="F2677">
            <v>7235.3</v>
          </cell>
          <cell r="I2677">
            <v>-5183.1999999999989</v>
          </cell>
          <cell r="J2677">
            <v>2052.1</v>
          </cell>
          <cell r="K2677">
            <v>1905.1</v>
          </cell>
          <cell r="N2677">
            <v>2052.1</v>
          </cell>
        </row>
        <row r="2678">
          <cell r="B2678">
            <v>2200</v>
          </cell>
          <cell r="F2678">
            <v>15.9</v>
          </cell>
          <cell r="I2678">
            <v>-15.899999999999999</v>
          </cell>
          <cell r="J2678">
            <v>0</v>
          </cell>
          <cell r="K2678">
            <v>0</v>
          </cell>
          <cell r="N2678">
            <v>0</v>
          </cell>
        </row>
        <row r="2679">
          <cell r="B2679">
            <v>2200</v>
          </cell>
          <cell r="F2679">
            <v>16.7</v>
          </cell>
          <cell r="I2679">
            <v>-16.7</v>
          </cell>
          <cell r="J2679">
            <v>0</v>
          </cell>
          <cell r="K2679">
            <v>0</v>
          </cell>
          <cell r="N2679">
            <v>0</v>
          </cell>
        </row>
        <row r="2680">
          <cell r="B2680">
            <v>2200</v>
          </cell>
          <cell r="F2680">
            <v>121.3</v>
          </cell>
          <cell r="I2680">
            <v>-115.60000000000036</v>
          </cell>
          <cell r="J2680">
            <v>5.7</v>
          </cell>
          <cell r="K2680">
            <v>1.5</v>
          </cell>
          <cell r="N2680">
            <v>5.7</v>
          </cell>
        </row>
        <row r="2681">
          <cell r="B2681">
            <v>2200</v>
          </cell>
          <cell r="F2681">
            <v>3067</v>
          </cell>
          <cell r="I2681">
            <v>431</v>
          </cell>
          <cell r="J2681">
            <v>3498</v>
          </cell>
          <cell r="K2681">
            <v>3498</v>
          </cell>
          <cell r="N2681">
            <v>3498</v>
          </cell>
        </row>
        <row r="2682">
          <cell r="B2682">
            <v>2200</v>
          </cell>
          <cell r="F2682">
            <v>129.19999999999999</v>
          </cell>
          <cell r="I2682">
            <v>-129.19999999999999</v>
          </cell>
          <cell r="J2682">
            <v>0</v>
          </cell>
          <cell r="K2682">
            <v>0</v>
          </cell>
          <cell r="N2682">
            <v>0</v>
          </cell>
        </row>
        <row r="2683">
          <cell r="B2683">
            <v>2200</v>
          </cell>
          <cell r="F2683">
            <v>132.30000000000001</v>
          </cell>
          <cell r="I2683">
            <v>-132.30000000000001</v>
          </cell>
          <cell r="J2683">
            <v>0</v>
          </cell>
          <cell r="K2683">
            <v>0</v>
          </cell>
          <cell r="N2683">
            <v>0</v>
          </cell>
        </row>
        <row r="2684">
          <cell r="B2684">
            <v>2200</v>
          </cell>
          <cell r="F2684">
            <v>1949.1</v>
          </cell>
          <cell r="I2684">
            <v>-1949.1</v>
          </cell>
          <cell r="J2684">
            <v>0</v>
          </cell>
          <cell r="K2684">
            <v>0</v>
          </cell>
          <cell r="N2684">
            <v>0</v>
          </cell>
        </row>
        <row r="2685">
          <cell r="B2685">
            <v>2200</v>
          </cell>
          <cell r="F2685">
            <v>0</v>
          </cell>
          <cell r="I2685">
            <v>0</v>
          </cell>
          <cell r="J2685">
            <v>0</v>
          </cell>
          <cell r="K2685">
            <v>0</v>
          </cell>
          <cell r="N2685">
            <v>0</v>
          </cell>
        </row>
        <row r="2686">
          <cell r="B2686">
            <v>2200</v>
          </cell>
          <cell r="F2686">
            <v>0</v>
          </cell>
          <cell r="I2686">
            <v>0</v>
          </cell>
          <cell r="J2686">
            <v>0</v>
          </cell>
          <cell r="K2686">
            <v>0</v>
          </cell>
          <cell r="N2686">
            <v>0</v>
          </cell>
        </row>
        <row r="2687">
          <cell r="B2687">
            <v>2200</v>
          </cell>
          <cell r="F2687">
            <v>0</v>
          </cell>
          <cell r="I2687">
            <v>0</v>
          </cell>
          <cell r="J2687">
            <v>0</v>
          </cell>
          <cell r="K2687">
            <v>0</v>
          </cell>
          <cell r="N2687">
            <v>0</v>
          </cell>
        </row>
        <row r="2688">
          <cell r="B2688">
            <v>2200</v>
          </cell>
          <cell r="F2688">
            <v>0</v>
          </cell>
          <cell r="I2688">
            <v>0</v>
          </cell>
          <cell r="J2688">
            <v>0</v>
          </cell>
          <cell r="K2688">
            <v>0</v>
          </cell>
          <cell r="N2688">
            <v>0</v>
          </cell>
        </row>
        <row r="2689">
          <cell r="B2689">
            <v>2200</v>
          </cell>
          <cell r="F2689">
            <v>0</v>
          </cell>
          <cell r="I2689">
            <v>0</v>
          </cell>
          <cell r="J2689">
            <v>0</v>
          </cell>
          <cell r="K2689">
            <v>0</v>
          </cell>
          <cell r="N2689">
            <v>0</v>
          </cell>
        </row>
        <row r="2690">
          <cell r="B2690">
            <v>2200</v>
          </cell>
          <cell r="F2690">
            <v>61</v>
          </cell>
          <cell r="I2690">
            <v>-61</v>
          </cell>
          <cell r="J2690">
            <v>0</v>
          </cell>
          <cell r="K2690">
            <v>0</v>
          </cell>
          <cell r="N2690">
            <v>0</v>
          </cell>
        </row>
        <row r="2691">
          <cell r="B2691">
            <v>2200</v>
          </cell>
          <cell r="F2691">
            <v>18652.099999999999</v>
          </cell>
          <cell r="I2691">
            <v>-18652.099999999999</v>
          </cell>
          <cell r="J2691">
            <v>0</v>
          </cell>
          <cell r="K2691">
            <v>0</v>
          </cell>
          <cell r="N2691">
            <v>0</v>
          </cell>
        </row>
        <row r="2692">
          <cell r="B2692">
            <v>2200</v>
          </cell>
          <cell r="F2692">
            <v>406.2</v>
          </cell>
          <cell r="I2692">
            <v>-406.20000000000005</v>
          </cell>
          <cell r="J2692">
            <v>0</v>
          </cell>
          <cell r="K2692">
            <v>0</v>
          </cell>
          <cell r="N2692">
            <v>0</v>
          </cell>
        </row>
        <row r="2693">
          <cell r="B2693">
            <v>2200</v>
          </cell>
          <cell r="F2693">
            <v>0</v>
          </cell>
          <cell r="I2693">
            <v>0</v>
          </cell>
          <cell r="J2693">
            <v>0</v>
          </cell>
          <cell r="K2693">
            <v>0</v>
          </cell>
          <cell r="N2693">
            <v>0</v>
          </cell>
        </row>
        <row r="2694">
          <cell r="B2694">
            <v>2200</v>
          </cell>
          <cell r="F2694">
            <v>0</v>
          </cell>
          <cell r="I2694">
            <v>0</v>
          </cell>
          <cell r="J2694">
            <v>0</v>
          </cell>
          <cell r="K2694">
            <v>0</v>
          </cell>
          <cell r="N2694">
            <v>0</v>
          </cell>
        </row>
        <row r="2695">
          <cell r="B2695">
            <v>2200</v>
          </cell>
          <cell r="F2695">
            <v>0</v>
          </cell>
          <cell r="I2695">
            <v>0</v>
          </cell>
          <cell r="J2695">
            <v>0</v>
          </cell>
          <cell r="K2695">
            <v>0</v>
          </cell>
          <cell r="N2695">
            <v>0</v>
          </cell>
        </row>
        <row r="2696">
          <cell r="B2696">
            <v>2200</v>
          </cell>
          <cell r="F2696">
            <v>219836.3</v>
          </cell>
          <cell r="I2696">
            <v>-21155.600000000035</v>
          </cell>
          <cell r="J2696">
            <v>198680.7</v>
          </cell>
          <cell r="K2696">
            <v>173016.3</v>
          </cell>
          <cell r="N2696">
            <v>198680.7</v>
          </cell>
        </row>
        <row r="2697">
          <cell r="B2697">
            <v>2200</v>
          </cell>
          <cell r="F2697">
            <v>35463.599999999999</v>
          </cell>
          <cell r="I2697">
            <v>-35463.599999999999</v>
          </cell>
          <cell r="J2697">
            <v>0</v>
          </cell>
          <cell r="K2697">
            <v>0</v>
          </cell>
          <cell r="N2697">
            <v>0</v>
          </cell>
        </row>
        <row r="2698">
          <cell r="B2698">
            <v>2200</v>
          </cell>
          <cell r="F2698">
            <v>21.3</v>
          </cell>
          <cell r="I2698">
            <v>-21.300000000000011</v>
          </cell>
          <cell r="J2698">
            <v>0</v>
          </cell>
          <cell r="K2698">
            <v>0</v>
          </cell>
          <cell r="N2698">
            <v>0</v>
          </cell>
        </row>
        <row r="2699">
          <cell r="B2699">
            <v>2200</v>
          </cell>
          <cell r="F2699">
            <v>0</v>
          </cell>
          <cell r="I2699">
            <v>0</v>
          </cell>
          <cell r="J2699">
            <v>0</v>
          </cell>
          <cell r="K2699">
            <v>0</v>
          </cell>
          <cell r="N2699">
            <v>0</v>
          </cell>
        </row>
        <row r="2700">
          <cell r="B2700">
            <v>2200</v>
          </cell>
          <cell r="F2700">
            <v>19649.5</v>
          </cell>
          <cell r="I2700">
            <v>-19649.399999999998</v>
          </cell>
          <cell r="J2700">
            <v>0</v>
          </cell>
          <cell r="K2700">
            <v>0</v>
          </cell>
          <cell r="N2700">
            <v>0</v>
          </cell>
        </row>
        <row r="2701">
          <cell r="B2701">
            <v>2200</v>
          </cell>
          <cell r="F2701">
            <v>28.4</v>
          </cell>
          <cell r="I2701">
            <v>-28.400000000000006</v>
          </cell>
          <cell r="J2701">
            <v>0</v>
          </cell>
          <cell r="K2701">
            <v>0</v>
          </cell>
          <cell r="N2701">
            <v>0</v>
          </cell>
        </row>
        <row r="2702">
          <cell r="B2702">
            <v>2200</v>
          </cell>
          <cell r="F2702">
            <v>0</v>
          </cell>
          <cell r="I2702">
            <v>0</v>
          </cell>
          <cell r="J2702">
            <v>0</v>
          </cell>
          <cell r="K2702">
            <v>0</v>
          </cell>
          <cell r="N2702">
            <v>0</v>
          </cell>
        </row>
        <row r="2703">
          <cell r="B2703">
            <v>2200</v>
          </cell>
          <cell r="F2703">
            <v>0</v>
          </cell>
          <cell r="I2703">
            <v>0</v>
          </cell>
          <cell r="J2703">
            <v>0</v>
          </cell>
          <cell r="K2703">
            <v>0</v>
          </cell>
          <cell r="N2703">
            <v>0</v>
          </cell>
        </row>
        <row r="2704">
          <cell r="B2704">
            <v>2200</v>
          </cell>
          <cell r="F2704">
            <v>0</v>
          </cell>
          <cell r="I2704">
            <v>0</v>
          </cell>
          <cell r="J2704">
            <v>0</v>
          </cell>
          <cell r="K2704">
            <v>0</v>
          </cell>
          <cell r="N2704">
            <v>0</v>
          </cell>
        </row>
        <row r="2705">
          <cell r="B2705">
            <v>2200</v>
          </cell>
          <cell r="F2705">
            <v>2385.5</v>
          </cell>
          <cell r="I2705">
            <v>-2385.4999999999991</v>
          </cell>
          <cell r="J2705">
            <v>0</v>
          </cell>
          <cell r="K2705">
            <v>0</v>
          </cell>
          <cell r="N2705">
            <v>0</v>
          </cell>
        </row>
        <row r="2706">
          <cell r="B2706">
            <v>2200</v>
          </cell>
          <cell r="F2706">
            <v>1.5</v>
          </cell>
          <cell r="I2706">
            <v>-1.5</v>
          </cell>
          <cell r="J2706">
            <v>0</v>
          </cell>
          <cell r="K2706">
            <v>0</v>
          </cell>
          <cell r="N2706">
            <v>0</v>
          </cell>
        </row>
        <row r="2707">
          <cell r="B2707">
            <v>2200</v>
          </cell>
          <cell r="F2707">
            <v>0</v>
          </cell>
          <cell r="I2707">
            <v>0</v>
          </cell>
          <cell r="J2707">
            <v>0</v>
          </cell>
          <cell r="K2707">
            <v>0</v>
          </cell>
          <cell r="N2707">
            <v>0</v>
          </cell>
        </row>
        <row r="2708">
          <cell r="B2708">
            <v>2200</v>
          </cell>
          <cell r="F2708">
            <v>0</v>
          </cell>
          <cell r="I2708">
            <v>0</v>
          </cell>
          <cell r="J2708">
            <v>0</v>
          </cell>
          <cell r="K2708">
            <v>0</v>
          </cell>
          <cell r="N2708">
            <v>0</v>
          </cell>
        </row>
        <row r="2709">
          <cell r="B2709">
            <v>2200</v>
          </cell>
          <cell r="F2709">
            <v>0</v>
          </cell>
          <cell r="I2709">
            <v>0</v>
          </cell>
          <cell r="J2709">
            <v>0</v>
          </cell>
          <cell r="K2709">
            <v>0</v>
          </cell>
          <cell r="N2709">
            <v>0</v>
          </cell>
        </row>
        <row r="2710">
          <cell r="B2710">
            <v>2200</v>
          </cell>
          <cell r="F2710">
            <v>17.600000000000001</v>
          </cell>
          <cell r="I2710">
            <v>-17.699999999999996</v>
          </cell>
          <cell r="J2710">
            <v>0</v>
          </cell>
          <cell r="K2710">
            <v>0</v>
          </cell>
          <cell r="N2710">
            <v>0</v>
          </cell>
        </row>
        <row r="2711">
          <cell r="B2711">
            <v>2200</v>
          </cell>
          <cell r="F2711">
            <v>14.9</v>
          </cell>
          <cell r="I2711">
            <v>-14.799999999999997</v>
          </cell>
          <cell r="J2711">
            <v>0</v>
          </cell>
          <cell r="K2711">
            <v>0</v>
          </cell>
          <cell r="N2711">
            <v>0</v>
          </cell>
        </row>
        <row r="2712">
          <cell r="B2712">
            <v>2200</v>
          </cell>
          <cell r="F2712">
            <v>55.6</v>
          </cell>
          <cell r="I2712">
            <v>-55.599999999999994</v>
          </cell>
          <cell r="J2712">
            <v>0</v>
          </cell>
          <cell r="K2712">
            <v>0</v>
          </cell>
          <cell r="N2712">
            <v>0</v>
          </cell>
        </row>
        <row r="2713">
          <cell r="B2713">
            <v>2200</v>
          </cell>
          <cell r="F2713">
            <v>0</v>
          </cell>
          <cell r="I2713">
            <v>0</v>
          </cell>
          <cell r="J2713">
            <v>0</v>
          </cell>
          <cell r="K2713">
            <v>0</v>
          </cell>
          <cell r="N2713">
            <v>0</v>
          </cell>
        </row>
        <row r="2714">
          <cell r="B2714">
            <v>2200</v>
          </cell>
          <cell r="F2714">
            <v>22.7</v>
          </cell>
          <cell r="I2714">
            <v>-22.7</v>
          </cell>
          <cell r="J2714">
            <v>0</v>
          </cell>
          <cell r="K2714">
            <v>0</v>
          </cell>
          <cell r="N2714">
            <v>0</v>
          </cell>
        </row>
        <row r="2715">
          <cell r="B2715">
            <v>2200</v>
          </cell>
          <cell r="F2715">
            <v>2.2999999999999998</v>
          </cell>
          <cell r="I2715">
            <v>-2.2999999999999998</v>
          </cell>
          <cell r="J2715">
            <v>0</v>
          </cell>
          <cell r="K2715">
            <v>0</v>
          </cell>
          <cell r="N2715">
            <v>0</v>
          </cell>
        </row>
        <row r="2716">
          <cell r="B2716">
            <v>2200</v>
          </cell>
          <cell r="F2716">
            <v>0</v>
          </cell>
          <cell r="I2716">
            <v>22.8</v>
          </cell>
          <cell r="J2716">
            <v>22.8</v>
          </cell>
          <cell r="K2716">
            <v>0</v>
          </cell>
          <cell r="N2716">
            <v>22.8</v>
          </cell>
        </row>
        <row r="2717">
          <cell r="B2717">
            <v>2200</v>
          </cell>
          <cell r="F2717">
            <v>0</v>
          </cell>
          <cell r="I2717">
            <v>41.2</v>
          </cell>
          <cell r="J2717">
            <v>41.2</v>
          </cell>
          <cell r="K2717">
            <v>0</v>
          </cell>
          <cell r="N2717">
            <v>41.2</v>
          </cell>
        </row>
        <row r="2718">
          <cell r="B2718">
            <v>2200</v>
          </cell>
          <cell r="F2718">
            <v>0</v>
          </cell>
          <cell r="I2718">
            <v>0</v>
          </cell>
          <cell r="J2718">
            <v>0</v>
          </cell>
          <cell r="K2718">
            <v>0</v>
          </cell>
          <cell r="N2718">
            <v>0</v>
          </cell>
        </row>
        <row r="2719">
          <cell r="B2719">
            <v>2200</v>
          </cell>
          <cell r="F2719">
            <v>0</v>
          </cell>
          <cell r="I2719">
            <v>0</v>
          </cell>
          <cell r="J2719">
            <v>0</v>
          </cell>
          <cell r="K2719">
            <v>0</v>
          </cell>
          <cell r="N2719">
            <v>0</v>
          </cell>
        </row>
        <row r="2720">
          <cell r="B2720">
            <v>2200</v>
          </cell>
          <cell r="F2720">
            <v>0</v>
          </cell>
          <cell r="I2720">
            <v>0</v>
          </cell>
          <cell r="J2720">
            <v>0</v>
          </cell>
          <cell r="K2720">
            <v>0</v>
          </cell>
          <cell r="N2720">
            <v>0</v>
          </cell>
        </row>
        <row r="2721">
          <cell r="B2721">
            <v>2200</v>
          </cell>
          <cell r="F2721">
            <v>0</v>
          </cell>
          <cell r="I2721">
            <v>0</v>
          </cell>
          <cell r="J2721">
            <v>0</v>
          </cell>
          <cell r="K2721">
            <v>0</v>
          </cell>
          <cell r="N2721">
            <v>0</v>
          </cell>
        </row>
        <row r="2722">
          <cell r="B2722">
            <v>2200</v>
          </cell>
          <cell r="F2722">
            <v>0</v>
          </cell>
          <cell r="I2722">
            <v>0</v>
          </cell>
          <cell r="J2722">
            <v>0</v>
          </cell>
          <cell r="K2722">
            <v>0</v>
          </cell>
          <cell r="N2722">
            <v>0</v>
          </cell>
        </row>
        <row r="2723">
          <cell r="B2723">
            <v>2200</v>
          </cell>
          <cell r="F2723">
            <v>0</v>
          </cell>
          <cell r="I2723">
            <v>0</v>
          </cell>
          <cell r="J2723">
            <v>0</v>
          </cell>
          <cell r="K2723">
            <v>0</v>
          </cell>
          <cell r="N2723">
            <v>0</v>
          </cell>
        </row>
        <row r="2724">
          <cell r="B2724">
            <v>2200</v>
          </cell>
          <cell r="F2724">
            <v>0</v>
          </cell>
          <cell r="I2724">
            <v>0</v>
          </cell>
          <cell r="J2724">
            <v>0</v>
          </cell>
          <cell r="K2724">
            <v>0</v>
          </cell>
          <cell r="N2724">
            <v>0</v>
          </cell>
        </row>
        <row r="2725">
          <cell r="B2725">
            <v>2200</v>
          </cell>
          <cell r="F2725">
            <v>0</v>
          </cell>
          <cell r="I2725">
            <v>0</v>
          </cell>
          <cell r="J2725">
            <v>0</v>
          </cell>
          <cell r="K2725">
            <v>0</v>
          </cell>
          <cell r="N2725">
            <v>0</v>
          </cell>
        </row>
        <row r="2726">
          <cell r="B2726">
            <v>2200</v>
          </cell>
          <cell r="F2726">
            <v>0</v>
          </cell>
          <cell r="I2726">
            <v>0</v>
          </cell>
          <cell r="J2726">
            <v>0</v>
          </cell>
          <cell r="K2726">
            <v>0</v>
          </cell>
          <cell r="N2726">
            <v>0</v>
          </cell>
        </row>
        <row r="2727">
          <cell r="B2727">
            <v>2200</v>
          </cell>
          <cell r="F2727">
            <v>0</v>
          </cell>
          <cell r="I2727">
            <v>0</v>
          </cell>
          <cell r="J2727">
            <v>0</v>
          </cell>
          <cell r="K2727">
            <v>0</v>
          </cell>
          <cell r="N2727">
            <v>0</v>
          </cell>
        </row>
        <row r="2728">
          <cell r="B2728">
            <v>2200</v>
          </cell>
          <cell r="F2728">
            <v>0</v>
          </cell>
          <cell r="I2728">
            <v>0</v>
          </cell>
          <cell r="J2728">
            <v>0</v>
          </cell>
          <cell r="K2728">
            <v>0</v>
          </cell>
          <cell r="N2728">
            <v>0</v>
          </cell>
        </row>
        <row r="2729">
          <cell r="B2729">
            <v>2200</v>
          </cell>
          <cell r="F2729">
            <v>0</v>
          </cell>
          <cell r="I2729">
            <v>0</v>
          </cell>
          <cell r="J2729">
            <v>0</v>
          </cell>
          <cell r="K2729">
            <v>0</v>
          </cell>
          <cell r="N2729">
            <v>0</v>
          </cell>
        </row>
        <row r="2730">
          <cell r="B2730">
            <v>2200</v>
          </cell>
          <cell r="F2730">
            <v>0</v>
          </cell>
          <cell r="I2730">
            <v>1270.4000000000001</v>
          </cell>
          <cell r="J2730">
            <v>1270.3</v>
          </cell>
          <cell r="K2730">
            <v>0</v>
          </cell>
          <cell r="N2730">
            <v>1270.3</v>
          </cell>
        </row>
        <row r="2731">
          <cell r="B2731">
            <v>2200</v>
          </cell>
          <cell r="F2731">
            <v>0</v>
          </cell>
          <cell r="I2731">
            <v>0</v>
          </cell>
          <cell r="J2731">
            <v>0</v>
          </cell>
          <cell r="K2731">
            <v>0</v>
          </cell>
          <cell r="N2731">
            <v>0</v>
          </cell>
        </row>
        <row r="2732">
          <cell r="B2732">
            <v>2200</v>
          </cell>
          <cell r="F2732">
            <v>0</v>
          </cell>
          <cell r="I2732">
            <v>0</v>
          </cell>
          <cell r="J2732">
            <v>0</v>
          </cell>
          <cell r="K2732">
            <v>0</v>
          </cell>
          <cell r="N2732">
            <v>0</v>
          </cell>
        </row>
        <row r="2733">
          <cell r="B2733">
            <v>2200</v>
          </cell>
          <cell r="F2733">
            <v>0</v>
          </cell>
          <cell r="I2733">
            <v>0</v>
          </cell>
          <cell r="J2733">
            <v>0</v>
          </cell>
          <cell r="K2733">
            <v>0</v>
          </cell>
          <cell r="N2733">
            <v>0</v>
          </cell>
        </row>
        <row r="2734">
          <cell r="B2734">
            <v>2300</v>
          </cell>
          <cell r="F2734">
            <v>6</v>
          </cell>
          <cell r="I2734">
            <v>-6</v>
          </cell>
          <cell r="J2734">
            <v>0</v>
          </cell>
          <cell r="K2734">
            <v>0</v>
          </cell>
          <cell r="N2734">
            <v>0</v>
          </cell>
        </row>
        <row r="2735">
          <cell r="B2735">
            <v>2300</v>
          </cell>
          <cell r="F2735">
            <v>0</v>
          </cell>
          <cell r="I2735">
            <v>11.4</v>
          </cell>
          <cell r="J2735">
            <v>11.4</v>
          </cell>
          <cell r="K2735">
            <v>11.4</v>
          </cell>
          <cell r="N2735">
            <v>11.4</v>
          </cell>
        </row>
        <row r="2736">
          <cell r="B2736">
            <v>2300</v>
          </cell>
          <cell r="F2736">
            <v>4.7</v>
          </cell>
          <cell r="I2736">
            <v>-4.7</v>
          </cell>
          <cell r="J2736">
            <v>0</v>
          </cell>
          <cell r="K2736">
            <v>0</v>
          </cell>
          <cell r="N2736">
            <v>0</v>
          </cell>
        </row>
        <row r="2737">
          <cell r="B2737">
            <v>2300</v>
          </cell>
          <cell r="F2737">
            <v>0</v>
          </cell>
          <cell r="I2737">
            <v>0</v>
          </cell>
          <cell r="J2737">
            <v>0</v>
          </cell>
          <cell r="K2737">
            <v>0</v>
          </cell>
          <cell r="N2737">
            <v>0</v>
          </cell>
        </row>
        <row r="2738">
          <cell r="B2738">
            <v>2300</v>
          </cell>
          <cell r="F2738">
            <v>0</v>
          </cell>
          <cell r="I2738">
            <v>0</v>
          </cell>
          <cell r="J2738">
            <v>0</v>
          </cell>
          <cell r="K2738">
            <v>0</v>
          </cell>
          <cell r="N2738">
            <v>0</v>
          </cell>
        </row>
        <row r="2739">
          <cell r="B2739">
            <v>2300</v>
          </cell>
          <cell r="F2739">
            <v>0</v>
          </cell>
          <cell r="I2739">
            <v>0</v>
          </cell>
          <cell r="J2739">
            <v>0</v>
          </cell>
          <cell r="K2739">
            <v>0</v>
          </cell>
          <cell r="N2739">
            <v>0</v>
          </cell>
        </row>
        <row r="2740">
          <cell r="B2740">
            <v>2300</v>
          </cell>
          <cell r="F2740">
            <v>0</v>
          </cell>
          <cell r="I2740">
            <v>0</v>
          </cell>
          <cell r="J2740">
            <v>0</v>
          </cell>
          <cell r="K2740">
            <v>0</v>
          </cell>
          <cell r="N2740">
            <v>0</v>
          </cell>
        </row>
        <row r="2741">
          <cell r="B2741">
            <v>2400</v>
          </cell>
          <cell r="F2741">
            <v>41.5</v>
          </cell>
          <cell r="I2741">
            <v>12.299999999999997</v>
          </cell>
          <cell r="J2741">
            <v>53.9</v>
          </cell>
          <cell r="K2741">
            <v>53.9</v>
          </cell>
          <cell r="N2741">
            <v>53.9</v>
          </cell>
        </row>
        <row r="2742">
          <cell r="B2742">
            <v>2400</v>
          </cell>
          <cell r="F2742">
            <v>33.6</v>
          </cell>
          <cell r="I2742">
            <v>-33.599999999999994</v>
          </cell>
          <cell r="J2742">
            <v>0</v>
          </cell>
          <cell r="K2742">
            <v>0</v>
          </cell>
          <cell r="N2742">
            <v>0</v>
          </cell>
        </row>
        <row r="2743">
          <cell r="B2743">
            <v>2400</v>
          </cell>
          <cell r="F2743">
            <v>23.3</v>
          </cell>
          <cell r="I2743">
            <v>-19.399999999999999</v>
          </cell>
          <cell r="J2743">
            <v>3.9</v>
          </cell>
          <cell r="K2743">
            <v>3.9</v>
          </cell>
          <cell r="N2743">
            <v>3.9</v>
          </cell>
        </row>
        <row r="2744">
          <cell r="B2744">
            <v>2400</v>
          </cell>
          <cell r="F2744">
            <v>308.3</v>
          </cell>
          <cell r="I2744">
            <v>-161.60000000000002</v>
          </cell>
          <cell r="J2744">
            <v>146.69999999999999</v>
          </cell>
          <cell r="K2744">
            <v>146.69999999999999</v>
          </cell>
          <cell r="N2744">
            <v>146.69999999999999</v>
          </cell>
        </row>
        <row r="2745">
          <cell r="B2745">
            <v>2400</v>
          </cell>
          <cell r="F2745">
            <v>94.4</v>
          </cell>
          <cell r="I2745">
            <v>-94.300000000000011</v>
          </cell>
          <cell r="J2745">
            <v>0</v>
          </cell>
          <cell r="K2745">
            <v>0</v>
          </cell>
          <cell r="N2745">
            <v>0</v>
          </cell>
        </row>
        <row r="2746">
          <cell r="B2746">
            <v>2400</v>
          </cell>
          <cell r="F2746">
            <v>366</v>
          </cell>
          <cell r="I2746">
            <v>-361</v>
          </cell>
          <cell r="J2746">
            <v>4.9000000000000004</v>
          </cell>
          <cell r="K2746">
            <v>4.9000000000000004</v>
          </cell>
          <cell r="N2746">
            <v>4.9000000000000004</v>
          </cell>
        </row>
        <row r="2747">
          <cell r="B2747">
            <v>2400</v>
          </cell>
          <cell r="F2747">
            <v>234.2</v>
          </cell>
          <cell r="I2747">
            <v>-231.30000000000007</v>
          </cell>
          <cell r="J2747">
            <v>3</v>
          </cell>
          <cell r="K2747">
            <v>3</v>
          </cell>
          <cell r="N2747">
            <v>3</v>
          </cell>
        </row>
        <row r="2748">
          <cell r="B2748">
            <v>2400</v>
          </cell>
          <cell r="F2748">
            <v>33.799999999999997</v>
          </cell>
          <cell r="I2748">
            <v>-33.799999999999997</v>
          </cell>
          <cell r="J2748">
            <v>0</v>
          </cell>
          <cell r="K2748">
            <v>0</v>
          </cell>
          <cell r="N2748">
            <v>0</v>
          </cell>
        </row>
        <row r="2749">
          <cell r="B2749">
            <v>2400</v>
          </cell>
          <cell r="F2749">
            <v>234.7</v>
          </cell>
          <cell r="I2749">
            <v>-105.5</v>
          </cell>
          <cell r="J2749">
            <v>129.19999999999999</v>
          </cell>
          <cell r="K2749">
            <v>129.19999999999999</v>
          </cell>
          <cell r="N2749">
            <v>129.19999999999999</v>
          </cell>
        </row>
        <row r="2750">
          <cell r="B2750">
            <v>2400</v>
          </cell>
          <cell r="F2750">
            <v>382.6</v>
          </cell>
          <cell r="I2750">
            <v>-353.59999999999991</v>
          </cell>
          <cell r="J2750">
            <v>28.9</v>
          </cell>
          <cell r="K2750">
            <v>28.9</v>
          </cell>
          <cell r="N2750">
            <v>28.9</v>
          </cell>
        </row>
        <row r="2751">
          <cell r="B2751">
            <v>2400</v>
          </cell>
          <cell r="F2751">
            <v>0</v>
          </cell>
          <cell r="I2751">
            <v>0</v>
          </cell>
          <cell r="J2751">
            <v>0</v>
          </cell>
          <cell r="K2751">
            <v>0</v>
          </cell>
          <cell r="N2751">
            <v>0</v>
          </cell>
        </row>
        <row r="2752">
          <cell r="B2752">
            <v>2400</v>
          </cell>
          <cell r="F2752">
            <v>0</v>
          </cell>
          <cell r="I2752">
            <v>0</v>
          </cell>
          <cell r="J2752">
            <v>0</v>
          </cell>
          <cell r="K2752">
            <v>0</v>
          </cell>
          <cell r="N2752">
            <v>0</v>
          </cell>
        </row>
        <row r="2753">
          <cell r="B2753">
            <v>2400</v>
          </cell>
          <cell r="F2753">
            <v>0</v>
          </cell>
          <cell r="I2753">
            <v>0</v>
          </cell>
          <cell r="J2753">
            <v>0</v>
          </cell>
          <cell r="K2753">
            <v>0</v>
          </cell>
          <cell r="N2753">
            <v>0</v>
          </cell>
        </row>
        <row r="2754">
          <cell r="B2754">
            <v>2400</v>
          </cell>
          <cell r="F2754">
            <v>0</v>
          </cell>
          <cell r="I2754">
            <v>0</v>
          </cell>
          <cell r="J2754">
            <v>0</v>
          </cell>
          <cell r="K2754">
            <v>0</v>
          </cell>
          <cell r="N2754">
            <v>0</v>
          </cell>
        </row>
        <row r="2755">
          <cell r="B2755">
            <v>2400</v>
          </cell>
          <cell r="F2755">
            <v>0</v>
          </cell>
          <cell r="I2755">
            <v>0</v>
          </cell>
          <cell r="J2755">
            <v>0</v>
          </cell>
          <cell r="K2755">
            <v>0</v>
          </cell>
          <cell r="N2755">
            <v>0</v>
          </cell>
        </row>
        <row r="2756">
          <cell r="B2756">
            <v>2400</v>
          </cell>
          <cell r="F2756">
            <v>0</v>
          </cell>
          <cell r="I2756">
            <v>0</v>
          </cell>
          <cell r="J2756">
            <v>0</v>
          </cell>
          <cell r="K2756">
            <v>0</v>
          </cell>
          <cell r="N2756">
            <v>0</v>
          </cell>
        </row>
        <row r="2757">
          <cell r="B2757">
            <v>2400</v>
          </cell>
          <cell r="F2757">
            <v>0</v>
          </cell>
          <cell r="I2757">
            <v>0</v>
          </cell>
          <cell r="J2757">
            <v>0</v>
          </cell>
          <cell r="K2757">
            <v>0</v>
          </cell>
          <cell r="N2757">
            <v>0</v>
          </cell>
        </row>
        <row r="2758">
          <cell r="B2758">
            <v>2400</v>
          </cell>
          <cell r="F2758">
            <v>51.9</v>
          </cell>
          <cell r="I2758">
            <v>-52.000000000000007</v>
          </cell>
          <cell r="J2758">
            <v>0</v>
          </cell>
          <cell r="K2758">
            <v>0</v>
          </cell>
          <cell r="N2758">
            <v>0</v>
          </cell>
        </row>
        <row r="2759">
          <cell r="B2759">
            <v>2400</v>
          </cell>
          <cell r="F2759">
            <v>68.5</v>
          </cell>
          <cell r="I2759">
            <v>-68.5</v>
          </cell>
          <cell r="J2759">
            <v>0</v>
          </cell>
          <cell r="K2759">
            <v>0</v>
          </cell>
          <cell r="N2759">
            <v>0</v>
          </cell>
        </row>
        <row r="2760">
          <cell r="B2760">
            <v>2400</v>
          </cell>
          <cell r="F2760">
            <v>27.6</v>
          </cell>
          <cell r="I2760">
            <v>-27.599999999999998</v>
          </cell>
          <cell r="J2760">
            <v>0</v>
          </cell>
          <cell r="K2760">
            <v>0</v>
          </cell>
          <cell r="N2760">
            <v>0</v>
          </cell>
        </row>
        <row r="2761">
          <cell r="B2761">
            <v>2400</v>
          </cell>
          <cell r="F2761">
            <v>44.7</v>
          </cell>
          <cell r="I2761">
            <v>-44.699999999999996</v>
          </cell>
          <cell r="J2761">
            <v>0</v>
          </cell>
          <cell r="K2761">
            <v>0</v>
          </cell>
          <cell r="N2761">
            <v>0</v>
          </cell>
        </row>
        <row r="2762">
          <cell r="B2762">
            <v>2400</v>
          </cell>
          <cell r="F2762">
            <v>607.29999999999995</v>
          </cell>
          <cell r="I2762">
            <v>-562.9</v>
          </cell>
          <cell r="J2762">
            <v>44.5</v>
          </cell>
          <cell r="K2762">
            <v>37.5</v>
          </cell>
          <cell r="N2762">
            <v>44.5</v>
          </cell>
        </row>
        <row r="2763">
          <cell r="B2763">
            <v>2400</v>
          </cell>
          <cell r="F2763">
            <v>116.1</v>
          </cell>
          <cell r="I2763">
            <v>-116.1</v>
          </cell>
          <cell r="J2763">
            <v>0</v>
          </cell>
          <cell r="K2763">
            <v>0</v>
          </cell>
          <cell r="N2763">
            <v>0</v>
          </cell>
        </row>
        <row r="2764">
          <cell r="B2764">
            <v>2400</v>
          </cell>
          <cell r="F2764">
            <v>335.2</v>
          </cell>
          <cell r="I2764">
            <v>-335.1</v>
          </cell>
          <cell r="J2764">
            <v>0</v>
          </cell>
          <cell r="K2764">
            <v>0</v>
          </cell>
          <cell r="N2764">
            <v>0</v>
          </cell>
        </row>
        <row r="2765">
          <cell r="B2765">
            <v>2400</v>
          </cell>
          <cell r="F2765">
            <v>304.39999999999998</v>
          </cell>
          <cell r="I2765">
            <v>-280.40000000000003</v>
          </cell>
          <cell r="J2765">
            <v>24</v>
          </cell>
          <cell r="K2765">
            <v>24</v>
          </cell>
          <cell r="N2765">
            <v>24</v>
          </cell>
        </row>
        <row r="2766">
          <cell r="B2766">
            <v>2400</v>
          </cell>
          <cell r="F2766">
            <v>227.8</v>
          </cell>
          <cell r="I2766">
            <v>-227.9</v>
          </cell>
          <cell r="J2766">
            <v>0</v>
          </cell>
          <cell r="K2766">
            <v>0</v>
          </cell>
          <cell r="N2766">
            <v>0</v>
          </cell>
        </row>
        <row r="2767">
          <cell r="B2767">
            <v>2400</v>
          </cell>
          <cell r="F2767">
            <v>1778.8</v>
          </cell>
          <cell r="I2767">
            <v>-1728.8</v>
          </cell>
          <cell r="J2767">
            <v>50</v>
          </cell>
          <cell r="K2767">
            <v>50</v>
          </cell>
          <cell r="N2767">
            <v>50</v>
          </cell>
        </row>
        <row r="2768">
          <cell r="B2768">
            <v>2400</v>
          </cell>
          <cell r="F2768">
            <v>801</v>
          </cell>
          <cell r="I2768">
            <v>-731</v>
          </cell>
          <cell r="J2768">
            <v>70</v>
          </cell>
          <cell r="K2768">
            <v>35</v>
          </cell>
          <cell r="N2768">
            <v>70</v>
          </cell>
        </row>
        <row r="2769">
          <cell r="B2769">
            <v>2400</v>
          </cell>
          <cell r="F2769">
            <v>0.3</v>
          </cell>
          <cell r="I2769">
            <v>-0.3</v>
          </cell>
          <cell r="J2769">
            <v>0</v>
          </cell>
          <cell r="K2769">
            <v>0</v>
          </cell>
          <cell r="N2769">
            <v>0</v>
          </cell>
        </row>
        <row r="2770">
          <cell r="B2770">
            <v>2400</v>
          </cell>
          <cell r="F2770">
            <v>407.6</v>
          </cell>
          <cell r="I2770">
            <v>-407.6</v>
          </cell>
          <cell r="J2770">
            <v>0</v>
          </cell>
          <cell r="K2770">
            <v>0</v>
          </cell>
          <cell r="N2770">
            <v>0</v>
          </cell>
        </row>
        <row r="2771">
          <cell r="B2771">
            <v>2400</v>
          </cell>
          <cell r="F2771">
            <v>16.3</v>
          </cell>
          <cell r="I2771">
            <v>-16.3</v>
          </cell>
          <cell r="J2771">
            <v>0</v>
          </cell>
          <cell r="K2771">
            <v>0</v>
          </cell>
          <cell r="N2771">
            <v>0</v>
          </cell>
        </row>
        <row r="2772">
          <cell r="B2772">
            <v>2400</v>
          </cell>
          <cell r="F2772">
            <v>45.4</v>
          </cell>
          <cell r="I2772">
            <v>-45.4</v>
          </cell>
          <cell r="J2772">
            <v>0</v>
          </cell>
          <cell r="K2772">
            <v>0</v>
          </cell>
          <cell r="N2772">
            <v>0</v>
          </cell>
        </row>
        <row r="2773">
          <cell r="B2773">
            <v>2400</v>
          </cell>
          <cell r="F2773">
            <v>189.4</v>
          </cell>
          <cell r="I2773">
            <v>-189.4</v>
          </cell>
          <cell r="J2773">
            <v>0</v>
          </cell>
          <cell r="K2773">
            <v>0</v>
          </cell>
          <cell r="N2773">
            <v>0</v>
          </cell>
        </row>
        <row r="2774">
          <cell r="B2774">
            <v>2400</v>
          </cell>
          <cell r="F2774">
            <v>0.1</v>
          </cell>
          <cell r="I2774">
            <v>-0.1</v>
          </cell>
          <cell r="J2774">
            <v>0</v>
          </cell>
          <cell r="K2774">
            <v>0</v>
          </cell>
          <cell r="N2774">
            <v>0</v>
          </cell>
        </row>
        <row r="2775">
          <cell r="B2775">
            <v>2400</v>
          </cell>
          <cell r="F2775">
            <v>95</v>
          </cell>
          <cell r="I2775">
            <v>-95</v>
          </cell>
          <cell r="J2775">
            <v>0</v>
          </cell>
          <cell r="K2775">
            <v>0</v>
          </cell>
          <cell r="N2775">
            <v>0</v>
          </cell>
        </row>
        <row r="2776">
          <cell r="B2776">
            <v>2400</v>
          </cell>
          <cell r="F2776">
            <v>247.1</v>
          </cell>
          <cell r="I2776">
            <v>-247.1</v>
          </cell>
          <cell r="J2776">
            <v>0</v>
          </cell>
          <cell r="K2776">
            <v>0</v>
          </cell>
          <cell r="N2776">
            <v>0</v>
          </cell>
        </row>
        <row r="2777">
          <cell r="B2777">
            <v>2400</v>
          </cell>
          <cell r="F2777">
            <v>0</v>
          </cell>
          <cell r="I2777">
            <v>0</v>
          </cell>
          <cell r="J2777">
            <v>0</v>
          </cell>
          <cell r="K2777">
            <v>0</v>
          </cell>
          <cell r="N2777">
            <v>0</v>
          </cell>
        </row>
        <row r="2778">
          <cell r="B2778">
            <v>2400</v>
          </cell>
          <cell r="F2778">
            <v>0</v>
          </cell>
          <cell r="I2778">
            <v>0</v>
          </cell>
          <cell r="J2778">
            <v>0</v>
          </cell>
          <cell r="K2778">
            <v>0</v>
          </cell>
          <cell r="N2778">
            <v>0</v>
          </cell>
        </row>
        <row r="2779">
          <cell r="B2779">
            <v>2400</v>
          </cell>
          <cell r="F2779">
            <v>0</v>
          </cell>
          <cell r="I2779">
            <v>0</v>
          </cell>
          <cell r="J2779">
            <v>0</v>
          </cell>
          <cell r="K2779">
            <v>0</v>
          </cell>
          <cell r="N2779">
            <v>0</v>
          </cell>
        </row>
        <row r="2780">
          <cell r="B2780">
            <v>2400</v>
          </cell>
          <cell r="F2780">
            <v>0</v>
          </cell>
          <cell r="I2780">
            <v>0</v>
          </cell>
          <cell r="J2780">
            <v>0</v>
          </cell>
          <cell r="K2780">
            <v>0</v>
          </cell>
          <cell r="N2780">
            <v>0</v>
          </cell>
        </row>
        <row r="2781">
          <cell r="B2781">
            <v>2400</v>
          </cell>
          <cell r="F2781">
            <v>0</v>
          </cell>
          <cell r="I2781">
            <v>0</v>
          </cell>
          <cell r="J2781">
            <v>0</v>
          </cell>
          <cell r="K2781">
            <v>0</v>
          </cell>
          <cell r="N2781">
            <v>0</v>
          </cell>
        </row>
        <row r="2782">
          <cell r="B2782">
            <v>2400</v>
          </cell>
          <cell r="F2782">
            <v>0</v>
          </cell>
          <cell r="I2782">
            <v>0</v>
          </cell>
          <cell r="J2782">
            <v>0</v>
          </cell>
          <cell r="K2782">
            <v>0</v>
          </cell>
          <cell r="N2782">
            <v>0</v>
          </cell>
        </row>
        <row r="2783">
          <cell r="B2783">
            <v>2400</v>
          </cell>
          <cell r="F2783">
            <v>0</v>
          </cell>
          <cell r="I2783">
            <v>0</v>
          </cell>
          <cell r="J2783">
            <v>0</v>
          </cell>
          <cell r="K2783">
            <v>0</v>
          </cell>
          <cell r="N2783">
            <v>0</v>
          </cell>
        </row>
        <row r="2784">
          <cell r="B2784">
            <v>2400</v>
          </cell>
          <cell r="F2784">
            <v>0</v>
          </cell>
          <cell r="I2784">
            <v>0</v>
          </cell>
          <cell r="J2784">
            <v>0</v>
          </cell>
          <cell r="K2784">
            <v>0</v>
          </cell>
          <cell r="N2784">
            <v>0</v>
          </cell>
        </row>
        <row r="2785">
          <cell r="B2785">
            <v>2400</v>
          </cell>
          <cell r="F2785">
            <v>0</v>
          </cell>
          <cell r="I2785">
            <v>0</v>
          </cell>
          <cell r="J2785">
            <v>0</v>
          </cell>
          <cell r="K2785">
            <v>0</v>
          </cell>
          <cell r="N2785">
            <v>0</v>
          </cell>
        </row>
        <row r="2786">
          <cell r="B2786">
            <v>2400</v>
          </cell>
          <cell r="F2786">
            <v>0</v>
          </cell>
          <cell r="I2786">
            <v>0</v>
          </cell>
          <cell r="J2786">
            <v>0</v>
          </cell>
          <cell r="K2786">
            <v>0</v>
          </cell>
          <cell r="N2786">
            <v>0</v>
          </cell>
        </row>
        <row r="2787">
          <cell r="B2787">
            <v>2400</v>
          </cell>
          <cell r="F2787">
            <v>0</v>
          </cell>
          <cell r="I2787">
            <v>0</v>
          </cell>
          <cell r="J2787">
            <v>0</v>
          </cell>
          <cell r="K2787">
            <v>0</v>
          </cell>
          <cell r="N2787">
            <v>0</v>
          </cell>
        </row>
        <row r="2788">
          <cell r="B2788">
            <v>2400</v>
          </cell>
          <cell r="F2788">
            <v>0</v>
          </cell>
          <cell r="I2788">
            <v>0</v>
          </cell>
          <cell r="J2788">
            <v>0</v>
          </cell>
          <cell r="K2788">
            <v>0</v>
          </cell>
          <cell r="N2788">
            <v>0</v>
          </cell>
        </row>
        <row r="2789">
          <cell r="B2789">
            <v>2400</v>
          </cell>
          <cell r="F2789">
            <v>0</v>
          </cell>
          <cell r="I2789">
            <v>0</v>
          </cell>
          <cell r="J2789">
            <v>0</v>
          </cell>
          <cell r="K2789">
            <v>0</v>
          </cell>
          <cell r="N2789">
            <v>0</v>
          </cell>
        </row>
        <row r="2790">
          <cell r="B2790">
            <v>2400</v>
          </cell>
          <cell r="F2790">
            <v>0</v>
          </cell>
          <cell r="I2790">
            <v>0</v>
          </cell>
          <cell r="J2790">
            <v>0</v>
          </cell>
          <cell r="K2790">
            <v>0</v>
          </cell>
          <cell r="N2790">
            <v>0</v>
          </cell>
        </row>
        <row r="2791">
          <cell r="B2791">
            <v>2400</v>
          </cell>
          <cell r="F2791">
            <v>0</v>
          </cell>
          <cell r="I2791">
            <v>0</v>
          </cell>
          <cell r="J2791">
            <v>0</v>
          </cell>
          <cell r="K2791">
            <v>0</v>
          </cell>
          <cell r="N2791">
            <v>0</v>
          </cell>
        </row>
        <row r="2792">
          <cell r="B2792">
            <v>2400</v>
          </cell>
          <cell r="F2792">
            <v>0</v>
          </cell>
          <cell r="I2792">
            <v>0</v>
          </cell>
          <cell r="J2792">
            <v>0</v>
          </cell>
          <cell r="K2792">
            <v>0</v>
          </cell>
          <cell r="N2792">
            <v>0</v>
          </cell>
        </row>
        <row r="2793">
          <cell r="B2793">
            <v>2400</v>
          </cell>
          <cell r="F2793">
            <v>0</v>
          </cell>
          <cell r="I2793">
            <v>0</v>
          </cell>
          <cell r="J2793">
            <v>0</v>
          </cell>
          <cell r="K2793">
            <v>0</v>
          </cell>
          <cell r="N2793">
            <v>0</v>
          </cell>
        </row>
        <row r="2794">
          <cell r="B2794">
            <v>2400</v>
          </cell>
          <cell r="F2794">
            <v>0</v>
          </cell>
          <cell r="I2794">
            <v>0</v>
          </cell>
          <cell r="J2794">
            <v>0</v>
          </cell>
          <cell r="K2794">
            <v>0</v>
          </cell>
          <cell r="N2794">
            <v>0</v>
          </cell>
        </row>
        <row r="2795">
          <cell r="B2795">
            <v>2400</v>
          </cell>
          <cell r="F2795">
            <v>5.5</v>
          </cell>
          <cell r="I2795">
            <v>-5.5</v>
          </cell>
          <cell r="J2795">
            <v>0</v>
          </cell>
          <cell r="K2795">
            <v>0</v>
          </cell>
          <cell r="N2795">
            <v>0</v>
          </cell>
        </row>
        <row r="2796">
          <cell r="B2796">
            <v>2400</v>
          </cell>
          <cell r="F2796">
            <v>221.7</v>
          </cell>
          <cell r="I2796">
            <v>-221.70000000000005</v>
          </cell>
          <cell r="J2796">
            <v>0</v>
          </cell>
          <cell r="K2796">
            <v>0</v>
          </cell>
          <cell r="N2796">
            <v>0</v>
          </cell>
        </row>
        <row r="2797">
          <cell r="B2797">
            <v>2400</v>
          </cell>
          <cell r="F2797">
            <v>24</v>
          </cell>
          <cell r="I2797">
            <v>-24</v>
          </cell>
          <cell r="J2797">
            <v>0</v>
          </cell>
          <cell r="K2797">
            <v>0</v>
          </cell>
          <cell r="N2797">
            <v>0</v>
          </cell>
        </row>
        <row r="2798">
          <cell r="B2798">
            <v>2400</v>
          </cell>
          <cell r="F2798">
            <v>14.5</v>
          </cell>
          <cell r="I2798">
            <v>-14.5</v>
          </cell>
          <cell r="J2798">
            <v>0</v>
          </cell>
          <cell r="K2798">
            <v>0</v>
          </cell>
          <cell r="N2798">
            <v>0</v>
          </cell>
        </row>
        <row r="2799">
          <cell r="B2799">
            <v>2400</v>
          </cell>
          <cell r="F2799">
            <v>20</v>
          </cell>
          <cell r="I2799">
            <v>-20</v>
          </cell>
          <cell r="J2799">
            <v>0</v>
          </cell>
          <cell r="K2799">
            <v>0</v>
          </cell>
          <cell r="N2799">
            <v>0</v>
          </cell>
        </row>
        <row r="2800">
          <cell r="B2800">
            <v>2400</v>
          </cell>
          <cell r="F2800">
            <v>2.1</v>
          </cell>
          <cell r="I2800">
            <v>-2.0999999999999996</v>
          </cell>
          <cell r="J2800">
            <v>0</v>
          </cell>
          <cell r="K2800">
            <v>0</v>
          </cell>
          <cell r="N2800">
            <v>0</v>
          </cell>
        </row>
        <row r="2801">
          <cell r="B2801">
            <v>2400</v>
          </cell>
          <cell r="F2801">
            <v>0</v>
          </cell>
          <cell r="I2801">
            <v>0</v>
          </cell>
          <cell r="J2801">
            <v>0</v>
          </cell>
          <cell r="K2801">
            <v>0</v>
          </cell>
          <cell r="N2801">
            <v>0</v>
          </cell>
        </row>
        <row r="2802">
          <cell r="B2802">
            <v>2400</v>
          </cell>
          <cell r="F2802">
            <v>0</v>
          </cell>
          <cell r="I2802">
            <v>0</v>
          </cell>
          <cell r="J2802">
            <v>0</v>
          </cell>
          <cell r="K2802">
            <v>0</v>
          </cell>
          <cell r="N2802">
            <v>0</v>
          </cell>
        </row>
        <row r="2803">
          <cell r="B2803">
            <v>2400</v>
          </cell>
          <cell r="F2803">
            <v>0</v>
          </cell>
          <cell r="I2803">
            <v>0</v>
          </cell>
          <cell r="J2803">
            <v>0</v>
          </cell>
          <cell r="K2803">
            <v>0</v>
          </cell>
          <cell r="N2803">
            <v>0</v>
          </cell>
        </row>
        <row r="2804">
          <cell r="B2804">
            <v>2400</v>
          </cell>
          <cell r="F2804">
            <v>0</v>
          </cell>
          <cell r="I2804">
            <v>0</v>
          </cell>
          <cell r="J2804">
            <v>0</v>
          </cell>
          <cell r="K2804">
            <v>0</v>
          </cell>
          <cell r="N2804">
            <v>0</v>
          </cell>
        </row>
        <row r="2805">
          <cell r="B2805">
            <v>2400</v>
          </cell>
          <cell r="F2805">
            <v>0</v>
          </cell>
          <cell r="I2805">
            <v>0</v>
          </cell>
          <cell r="J2805">
            <v>0</v>
          </cell>
          <cell r="K2805">
            <v>0</v>
          </cell>
          <cell r="N2805">
            <v>0</v>
          </cell>
        </row>
        <row r="2806">
          <cell r="B2806">
            <v>2400</v>
          </cell>
          <cell r="F2806">
            <v>0</v>
          </cell>
          <cell r="I2806">
            <v>0</v>
          </cell>
          <cell r="J2806">
            <v>0</v>
          </cell>
          <cell r="K2806">
            <v>0</v>
          </cell>
          <cell r="N2806">
            <v>0</v>
          </cell>
        </row>
        <row r="2807">
          <cell r="B2807">
            <v>2400</v>
          </cell>
          <cell r="F2807">
            <v>210.5</v>
          </cell>
          <cell r="I2807">
            <v>-210.50000000000006</v>
          </cell>
          <cell r="J2807">
            <v>0</v>
          </cell>
          <cell r="K2807">
            <v>0</v>
          </cell>
          <cell r="N2807">
            <v>0</v>
          </cell>
        </row>
        <row r="2808">
          <cell r="B2808">
            <v>2400</v>
          </cell>
          <cell r="F2808">
            <v>101.7</v>
          </cell>
          <cell r="I2808">
            <v>-101.69999999999982</v>
          </cell>
          <cell r="J2808">
            <v>0</v>
          </cell>
          <cell r="K2808">
            <v>0</v>
          </cell>
          <cell r="N2808">
            <v>0</v>
          </cell>
        </row>
        <row r="2809">
          <cell r="B2809">
            <v>2400</v>
          </cell>
          <cell r="F2809">
            <v>336.5</v>
          </cell>
          <cell r="I2809">
            <v>-336.5</v>
          </cell>
          <cell r="J2809">
            <v>0</v>
          </cell>
          <cell r="K2809">
            <v>0</v>
          </cell>
          <cell r="N2809">
            <v>0</v>
          </cell>
        </row>
        <row r="2810">
          <cell r="B2810">
            <v>2400</v>
          </cell>
          <cell r="F2810">
            <v>599.6</v>
          </cell>
          <cell r="I2810">
            <v>-599.6</v>
          </cell>
          <cell r="J2810">
            <v>0</v>
          </cell>
          <cell r="K2810">
            <v>0</v>
          </cell>
          <cell r="N2810">
            <v>0</v>
          </cell>
        </row>
        <row r="2811">
          <cell r="B2811">
            <v>2400</v>
          </cell>
          <cell r="F2811">
            <v>1631.4</v>
          </cell>
          <cell r="I2811">
            <v>-1631.4</v>
          </cell>
          <cell r="J2811">
            <v>0</v>
          </cell>
          <cell r="K2811">
            <v>0</v>
          </cell>
          <cell r="N2811">
            <v>0</v>
          </cell>
        </row>
        <row r="2812">
          <cell r="B2812">
            <v>2400</v>
          </cell>
          <cell r="F2812">
            <v>0</v>
          </cell>
          <cell r="I2812">
            <v>0</v>
          </cell>
          <cell r="J2812">
            <v>0</v>
          </cell>
          <cell r="K2812">
            <v>0</v>
          </cell>
          <cell r="N2812">
            <v>0</v>
          </cell>
        </row>
        <row r="2813">
          <cell r="B2813">
            <v>2400</v>
          </cell>
          <cell r="F2813">
            <v>0</v>
          </cell>
          <cell r="I2813">
            <v>0</v>
          </cell>
          <cell r="J2813">
            <v>0</v>
          </cell>
          <cell r="K2813">
            <v>0</v>
          </cell>
          <cell r="N2813">
            <v>0</v>
          </cell>
        </row>
        <row r="2814">
          <cell r="B2814">
            <v>2400</v>
          </cell>
          <cell r="F2814">
            <v>0</v>
          </cell>
          <cell r="I2814">
            <v>0</v>
          </cell>
          <cell r="J2814">
            <v>0</v>
          </cell>
          <cell r="K2814">
            <v>0</v>
          </cell>
          <cell r="N2814">
            <v>0</v>
          </cell>
        </row>
        <row r="2815">
          <cell r="B2815">
            <v>2400</v>
          </cell>
          <cell r="F2815">
            <v>0</v>
          </cell>
          <cell r="I2815">
            <v>0</v>
          </cell>
          <cell r="J2815">
            <v>0</v>
          </cell>
          <cell r="K2815">
            <v>0</v>
          </cell>
          <cell r="N2815">
            <v>0</v>
          </cell>
        </row>
        <row r="2816">
          <cell r="B2816">
            <v>2400</v>
          </cell>
          <cell r="F2816">
            <v>0</v>
          </cell>
          <cell r="I2816">
            <v>0</v>
          </cell>
          <cell r="J2816">
            <v>0</v>
          </cell>
          <cell r="K2816">
            <v>0</v>
          </cell>
          <cell r="N2816">
            <v>0</v>
          </cell>
        </row>
        <row r="2817">
          <cell r="B2817">
            <v>2400</v>
          </cell>
          <cell r="F2817">
            <v>0</v>
          </cell>
          <cell r="I2817">
            <v>0</v>
          </cell>
          <cell r="J2817">
            <v>0</v>
          </cell>
          <cell r="K2817">
            <v>0</v>
          </cell>
          <cell r="N2817">
            <v>0</v>
          </cell>
        </row>
        <row r="2818">
          <cell r="B2818">
            <v>2400</v>
          </cell>
          <cell r="F2818">
            <v>0</v>
          </cell>
          <cell r="I2818">
            <v>0</v>
          </cell>
          <cell r="J2818">
            <v>0</v>
          </cell>
          <cell r="K2818">
            <v>0</v>
          </cell>
          <cell r="N2818">
            <v>0</v>
          </cell>
        </row>
        <row r="2819">
          <cell r="B2819">
            <v>2400</v>
          </cell>
          <cell r="F2819">
            <v>0</v>
          </cell>
          <cell r="I2819">
            <v>0</v>
          </cell>
          <cell r="J2819">
            <v>0</v>
          </cell>
          <cell r="K2819">
            <v>0</v>
          </cell>
          <cell r="N2819">
            <v>0</v>
          </cell>
        </row>
        <row r="2820">
          <cell r="B2820">
            <v>2400</v>
          </cell>
          <cell r="F2820">
            <v>0</v>
          </cell>
          <cell r="I2820">
            <v>0</v>
          </cell>
          <cell r="J2820">
            <v>0</v>
          </cell>
          <cell r="K2820">
            <v>0</v>
          </cell>
          <cell r="N2820">
            <v>0</v>
          </cell>
        </row>
        <row r="2821">
          <cell r="B2821">
            <v>2400</v>
          </cell>
          <cell r="F2821">
            <v>0</v>
          </cell>
          <cell r="I2821">
            <v>0</v>
          </cell>
          <cell r="J2821">
            <v>0</v>
          </cell>
          <cell r="K2821">
            <v>0</v>
          </cell>
          <cell r="N2821">
            <v>0</v>
          </cell>
        </row>
        <row r="2822">
          <cell r="B2822">
            <v>2400</v>
          </cell>
          <cell r="F2822">
            <v>0</v>
          </cell>
          <cell r="I2822">
            <v>0</v>
          </cell>
          <cell r="J2822">
            <v>0</v>
          </cell>
          <cell r="K2822">
            <v>0</v>
          </cell>
          <cell r="N2822">
            <v>0</v>
          </cell>
        </row>
        <row r="2823">
          <cell r="B2823">
            <v>2400</v>
          </cell>
          <cell r="F2823">
            <v>0</v>
          </cell>
          <cell r="I2823">
            <v>0</v>
          </cell>
          <cell r="J2823">
            <v>0</v>
          </cell>
          <cell r="K2823">
            <v>0</v>
          </cell>
          <cell r="N2823">
            <v>0</v>
          </cell>
        </row>
        <row r="2824">
          <cell r="B2824">
            <v>2400</v>
          </cell>
          <cell r="F2824">
            <v>0</v>
          </cell>
          <cell r="I2824">
            <v>0</v>
          </cell>
          <cell r="J2824">
            <v>0</v>
          </cell>
          <cell r="K2824">
            <v>0</v>
          </cell>
          <cell r="N2824">
            <v>0</v>
          </cell>
        </row>
        <row r="2825">
          <cell r="B2825">
            <v>2400</v>
          </cell>
          <cell r="F2825">
            <v>0</v>
          </cell>
          <cell r="I2825">
            <v>0</v>
          </cell>
          <cell r="J2825">
            <v>0</v>
          </cell>
          <cell r="K2825">
            <v>0</v>
          </cell>
          <cell r="N2825">
            <v>0</v>
          </cell>
        </row>
        <row r="2826">
          <cell r="B2826">
            <v>2400</v>
          </cell>
          <cell r="F2826">
            <v>0</v>
          </cell>
          <cell r="I2826">
            <v>0</v>
          </cell>
          <cell r="J2826">
            <v>0</v>
          </cell>
          <cell r="K2826">
            <v>0</v>
          </cell>
          <cell r="N2826">
            <v>0</v>
          </cell>
        </row>
        <row r="2827">
          <cell r="B2827">
            <v>2400</v>
          </cell>
          <cell r="F2827">
            <v>0</v>
          </cell>
          <cell r="I2827">
            <v>0</v>
          </cell>
          <cell r="J2827">
            <v>0</v>
          </cell>
          <cell r="K2827">
            <v>0</v>
          </cell>
          <cell r="N2827">
            <v>0</v>
          </cell>
        </row>
        <row r="2828">
          <cell r="B2828">
            <v>2400</v>
          </cell>
          <cell r="F2828">
            <v>0</v>
          </cell>
          <cell r="I2828">
            <v>0</v>
          </cell>
          <cell r="J2828">
            <v>0</v>
          </cell>
          <cell r="K2828">
            <v>0</v>
          </cell>
          <cell r="N2828">
            <v>0</v>
          </cell>
        </row>
        <row r="2829">
          <cell r="B2829">
            <v>2400</v>
          </cell>
          <cell r="F2829">
            <v>0</v>
          </cell>
          <cell r="I2829">
            <v>0</v>
          </cell>
          <cell r="J2829">
            <v>0</v>
          </cell>
          <cell r="K2829">
            <v>0</v>
          </cell>
          <cell r="N2829">
            <v>0</v>
          </cell>
        </row>
        <row r="2830">
          <cell r="B2830">
            <v>2400</v>
          </cell>
          <cell r="F2830">
            <v>0</v>
          </cell>
          <cell r="I2830">
            <v>0</v>
          </cell>
          <cell r="J2830">
            <v>0</v>
          </cell>
          <cell r="K2830">
            <v>0</v>
          </cell>
          <cell r="N2830">
            <v>0</v>
          </cell>
        </row>
        <row r="2831">
          <cell r="B2831">
            <v>2400</v>
          </cell>
          <cell r="F2831">
            <v>0</v>
          </cell>
          <cell r="I2831">
            <v>0</v>
          </cell>
          <cell r="J2831">
            <v>0</v>
          </cell>
          <cell r="K2831">
            <v>0</v>
          </cell>
          <cell r="N2831">
            <v>0</v>
          </cell>
        </row>
        <row r="2832">
          <cell r="B2832">
            <v>2400</v>
          </cell>
          <cell r="F2832">
            <v>0</v>
          </cell>
          <cell r="I2832">
            <v>0</v>
          </cell>
          <cell r="J2832">
            <v>0</v>
          </cell>
          <cell r="K2832">
            <v>0</v>
          </cell>
          <cell r="N2832">
            <v>0</v>
          </cell>
        </row>
        <row r="2833">
          <cell r="B2833">
            <v>2400</v>
          </cell>
          <cell r="F2833">
            <v>0</v>
          </cell>
          <cell r="I2833">
            <v>0</v>
          </cell>
          <cell r="J2833">
            <v>0</v>
          </cell>
          <cell r="K2833">
            <v>0</v>
          </cell>
          <cell r="N2833">
            <v>0</v>
          </cell>
        </row>
        <row r="2834">
          <cell r="B2834">
            <v>2500</v>
          </cell>
          <cell r="F2834">
            <v>0</v>
          </cell>
          <cell r="I2834">
            <v>1489.7</v>
          </cell>
          <cell r="J2834">
            <v>1489.7</v>
          </cell>
          <cell r="K2834">
            <v>0</v>
          </cell>
          <cell r="N2834">
            <v>1489.7</v>
          </cell>
        </row>
        <row r="2835">
          <cell r="B2835">
            <v>2500</v>
          </cell>
          <cell r="F2835">
            <v>0</v>
          </cell>
          <cell r="I2835">
            <v>3.9</v>
          </cell>
          <cell r="J2835">
            <v>3.9</v>
          </cell>
          <cell r="K2835">
            <v>0</v>
          </cell>
          <cell r="N2835">
            <v>3.9</v>
          </cell>
        </row>
        <row r="2836">
          <cell r="B2836">
            <v>2500</v>
          </cell>
          <cell r="F2836">
            <v>0</v>
          </cell>
          <cell r="I2836">
            <v>9.9</v>
          </cell>
          <cell r="J2836">
            <v>9.9</v>
          </cell>
          <cell r="K2836">
            <v>0</v>
          </cell>
          <cell r="N2836">
            <v>6.8</v>
          </cell>
        </row>
        <row r="2837">
          <cell r="B2837">
            <v>2500</v>
          </cell>
          <cell r="F2837">
            <v>0</v>
          </cell>
          <cell r="I2837">
            <v>1730.5</v>
          </cell>
          <cell r="J2837">
            <v>1730.5</v>
          </cell>
          <cell r="K2837">
            <v>0</v>
          </cell>
          <cell r="N2837">
            <v>1730.5</v>
          </cell>
        </row>
        <row r="2838">
          <cell r="B2838">
            <v>2500</v>
          </cell>
          <cell r="F2838">
            <v>253.4</v>
          </cell>
          <cell r="I2838">
            <v>-253.5</v>
          </cell>
          <cell r="J2838">
            <v>0</v>
          </cell>
          <cell r="K2838">
            <v>0</v>
          </cell>
          <cell r="N2838">
            <v>0</v>
          </cell>
        </row>
        <row r="2839">
          <cell r="B2839">
            <v>2500</v>
          </cell>
          <cell r="F2839">
            <v>317.60000000000002</v>
          </cell>
          <cell r="I2839">
            <v>-317.60000000000002</v>
          </cell>
          <cell r="J2839">
            <v>0</v>
          </cell>
          <cell r="K2839">
            <v>0</v>
          </cell>
          <cell r="N2839">
            <v>0</v>
          </cell>
        </row>
        <row r="2840">
          <cell r="B2840">
            <v>2500</v>
          </cell>
          <cell r="F2840">
            <v>191.2</v>
          </cell>
          <cell r="I2840">
            <v>89.600000000000023</v>
          </cell>
          <cell r="J2840">
            <v>280.89999999999998</v>
          </cell>
          <cell r="K2840">
            <v>280.89999999999998</v>
          </cell>
          <cell r="N2840">
            <v>280.89999999999998</v>
          </cell>
        </row>
        <row r="2841">
          <cell r="B2841">
            <v>2500</v>
          </cell>
          <cell r="F2841">
            <v>1073.4000000000001</v>
          </cell>
          <cell r="I2841">
            <v>-1067.0999999999999</v>
          </cell>
          <cell r="J2841">
            <v>6.4</v>
          </cell>
          <cell r="K2841">
            <v>6.4</v>
          </cell>
          <cell r="N2841">
            <v>6.4</v>
          </cell>
        </row>
        <row r="2842">
          <cell r="B2842">
            <v>2500</v>
          </cell>
          <cell r="F2842">
            <v>294.8</v>
          </cell>
          <cell r="I2842">
            <v>-290.80000000000007</v>
          </cell>
          <cell r="J2842">
            <v>4.0999999999999996</v>
          </cell>
          <cell r="K2842">
            <v>4.0999999999999996</v>
          </cell>
          <cell r="N2842">
            <v>4.0999999999999996</v>
          </cell>
        </row>
        <row r="2843">
          <cell r="B2843">
            <v>2500</v>
          </cell>
          <cell r="F2843">
            <v>87.7</v>
          </cell>
          <cell r="I2843">
            <v>54.699999999999989</v>
          </cell>
          <cell r="J2843">
            <v>142.30000000000001</v>
          </cell>
          <cell r="K2843">
            <v>142.30000000000001</v>
          </cell>
          <cell r="N2843">
            <v>142.30000000000001</v>
          </cell>
        </row>
        <row r="2844">
          <cell r="B2844">
            <v>2500</v>
          </cell>
          <cell r="F2844">
            <v>18</v>
          </cell>
          <cell r="I2844">
            <v>-17.899999999999999</v>
          </cell>
          <cell r="J2844">
            <v>0</v>
          </cell>
          <cell r="K2844">
            <v>0</v>
          </cell>
          <cell r="N2844">
            <v>0</v>
          </cell>
        </row>
        <row r="2845">
          <cell r="B2845">
            <v>2500</v>
          </cell>
          <cell r="F2845">
            <v>0</v>
          </cell>
          <cell r="I2845">
            <v>0</v>
          </cell>
          <cell r="J2845">
            <v>0</v>
          </cell>
          <cell r="K2845">
            <v>0</v>
          </cell>
          <cell r="N2845">
            <v>0</v>
          </cell>
        </row>
        <row r="2846">
          <cell r="B2846">
            <v>2500</v>
          </cell>
          <cell r="F2846">
            <v>0</v>
          </cell>
          <cell r="I2846">
            <v>0</v>
          </cell>
          <cell r="J2846">
            <v>0</v>
          </cell>
          <cell r="K2846">
            <v>0</v>
          </cell>
          <cell r="N2846">
            <v>0</v>
          </cell>
        </row>
        <row r="2847">
          <cell r="B2847">
            <v>2500</v>
          </cell>
          <cell r="F2847">
            <v>0</v>
          </cell>
          <cell r="I2847">
            <v>0</v>
          </cell>
          <cell r="J2847">
            <v>0</v>
          </cell>
          <cell r="K2847">
            <v>0</v>
          </cell>
          <cell r="N2847">
            <v>0</v>
          </cell>
        </row>
        <row r="2848">
          <cell r="B2848">
            <v>2500</v>
          </cell>
          <cell r="F2848">
            <v>599</v>
          </cell>
          <cell r="I2848">
            <v>-599</v>
          </cell>
          <cell r="J2848">
            <v>0</v>
          </cell>
          <cell r="K2848">
            <v>0</v>
          </cell>
          <cell r="N2848">
            <v>0</v>
          </cell>
        </row>
        <row r="2849">
          <cell r="B2849">
            <v>2500</v>
          </cell>
          <cell r="F2849">
            <v>0</v>
          </cell>
          <cell r="I2849">
            <v>0</v>
          </cell>
          <cell r="J2849">
            <v>0</v>
          </cell>
          <cell r="K2849">
            <v>0</v>
          </cell>
          <cell r="N2849">
            <v>0</v>
          </cell>
        </row>
        <row r="2850">
          <cell r="B2850">
            <v>2500</v>
          </cell>
          <cell r="F2850">
            <v>0</v>
          </cell>
          <cell r="I2850">
            <v>0</v>
          </cell>
          <cell r="J2850">
            <v>0</v>
          </cell>
          <cell r="K2850">
            <v>0</v>
          </cell>
          <cell r="N2850">
            <v>0</v>
          </cell>
        </row>
        <row r="2851">
          <cell r="B2851">
            <v>2500</v>
          </cell>
          <cell r="F2851">
            <v>0</v>
          </cell>
          <cell r="I2851">
            <v>0</v>
          </cell>
          <cell r="J2851">
            <v>0</v>
          </cell>
          <cell r="K2851">
            <v>0</v>
          </cell>
          <cell r="N2851">
            <v>0</v>
          </cell>
        </row>
        <row r="2852">
          <cell r="B2852">
            <v>2500</v>
          </cell>
          <cell r="F2852">
            <v>807.1</v>
          </cell>
          <cell r="I2852">
            <v>-807.10000000000014</v>
          </cell>
          <cell r="J2852">
            <v>0</v>
          </cell>
          <cell r="K2852">
            <v>0</v>
          </cell>
          <cell r="N2852">
            <v>0</v>
          </cell>
        </row>
        <row r="2853">
          <cell r="B2853">
            <v>2500</v>
          </cell>
          <cell r="F2853">
            <v>1012.2</v>
          </cell>
          <cell r="I2853">
            <v>-1012.2</v>
          </cell>
          <cell r="J2853">
            <v>0</v>
          </cell>
          <cell r="K2853">
            <v>0</v>
          </cell>
          <cell r="N2853">
            <v>0</v>
          </cell>
        </row>
        <row r="2854">
          <cell r="B2854">
            <v>2500</v>
          </cell>
          <cell r="F2854">
            <v>69.8</v>
          </cell>
          <cell r="I2854">
            <v>15818.800000000003</v>
          </cell>
          <cell r="J2854">
            <v>15888.6</v>
          </cell>
          <cell r="K2854">
            <v>1603.8</v>
          </cell>
          <cell r="N2854">
            <v>15888.6</v>
          </cell>
        </row>
        <row r="2855">
          <cell r="B2855">
            <v>2500</v>
          </cell>
          <cell r="F2855">
            <v>4355.1000000000004</v>
          </cell>
          <cell r="I2855">
            <v>279.5</v>
          </cell>
          <cell r="J2855">
            <v>4634.7</v>
          </cell>
          <cell r="K2855">
            <v>699.4</v>
          </cell>
          <cell r="N2855">
            <v>4634.7</v>
          </cell>
        </row>
        <row r="2856">
          <cell r="B2856">
            <v>2500</v>
          </cell>
          <cell r="F2856">
            <v>559.9</v>
          </cell>
          <cell r="I2856">
            <v>-2.3000000000001819</v>
          </cell>
          <cell r="J2856">
            <v>557.5</v>
          </cell>
          <cell r="K2856">
            <v>530</v>
          </cell>
          <cell r="N2856">
            <v>557.5</v>
          </cell>
        </row>
        <row r="2857">
          <cell r="B2857">
            <v>2500</v>
          </cell>
          <cell r="F2857">
            <v>52</v>
          </cell>
          <cell r="I2857">
            <v>-52</v>
          </cell>
          <cell r="J2857">
            <v>0</v>
          </cell>
          <cell r="K2857">
            <v>0</v>
          </cell>
          <cell r="N2857">
            <v>0</v>
          </cell>
        </row>
        <row r="2858">
          <cell r="B2858">
            <v>2500</v>
          </cell>
          <cell r="F2858">
            <v>0</v>
          </cell>
          <cell r="I2858">
            <v>19742</v>
          </cell>
          <cell r="J2858">
            <v>19742</v>
          </cell>
          <cell r="K2858">
            <v>19742</v>
          </cell>
          <cell r="N2858">
            <v>19742</v>
          </cell>
        </row>
        <row r="2859">
          <cell r="B2859">
            <v>2500</v>
          </cell>
          <cell r="F2859">
            <v>0</v>
          </cell>
          <cell r="I2859">
            <v>15911.7</v>
          </cell>
          <cell r="J2859">
            <v>15911.7</v>
          </cell>
          <cell r="K2859">
            <v>0</v>
          </cell>
          <cell r="N2859">
            <v>15911.7</v>
          </cell>
        </row>
        <row r="2860">
          <cell r="B2860">
            <v>2500</v>
          </cell>
          <cell r="F2860">
            <v>0</v>
          </cell>
          <cell r="I2860">
            <v>0</v>
          </cell>
          <cell r="J2860">
            <v>0</v>
          </cell>
          <cell r="K2860">
            <v>0</v>
          </cell>
          <cell r="N2860">
            <v>0</v>
          </cell>
        </row>
        <row r="2861">
          <cell r="B2861">
            <v>2500</v>
          </cell>
          <cell r="F2861">
            <v>0</v>
          </cell>
          <cell r="I2861">
            <v>0</v>
          </cell>
          <cell r="J2861">
            <v>0</v>
          </cell>
          <cell r="K2861">
            <v>0</v>
          </cell>
          <cell r="N2861">
            <v>0</v>
          </cell>
        </row>
        <row r="2862">
          <cell r="B2862">
            <v>2500</v>
          </cell>
          <cell r="F2862">
            <v>0</v>
          </cell>
          <cell r="I2862">
            <v>0</v>
          </cell>
          <cell r="J2862">
            <v>0</v>
          </cell>
          <cell r="K2862">
            <v>0</v>
          </cell>
          <cell r="N2862">
            <v>0</v>
          </cell>
        </row>
        <row r="2863">
          <cell r="B2863">
            <v>2500</v>
          </cell>
          <cell r="F2863">
            <v>11882.1</v>
          </cell>
          <cell r="I2863">
            <v>-10482.199999999997</v>
          </cell>
          <cell r="J2863">
            <v>1399.8</v>
          </cell>
          <cell r="K2863">
            <v>0</v>
          </cell>
          <cell r="N2863">
            <v>1399.8</v>
          </cell>
        </row>
        <row r="2864">
          <cell r="B2864">
            <v>2500</v>
          </cell>
          <cell r="F2864">
            <v>2840.3</v>
          </cell>
          <cell r="I2864">
            <v>2313.2999999999993</v>
          </cell>
          <cell r="J2864">
            <v>5153.6000000000004</v>
          </cell>
          <cell r="K2864">
            <v>0</v>
          </cell>
          <cell r="N2864">
            <v>5153.6000000000004</v>
          </cell>
        </row>
        <row r="2865">
          <cell r="B2865">
            <v>2500</v>
          </cell>
          <cell r="F2865">
            <v>98.6</v>
          </cell>
          <cell r="I2865">
            <v>-98.5</v>
          </cell>
          <cell r="J2865">
            <v>0</v>
          </cell>
          <cell r="K2865">
            <v>0</v>
          </cell>
          <cell r="N2865">
            <v>0</v>
          </cell>
        </row>
        <row r="2866">
          <cell r="B2866">
            <v>2500</v>
          </cell>
          <cell r="F2866">
            <v>51702.6</v>
          </cell>
          <cell r="I2866">
            <v>-23104.100000000006</v>
          </cell>
          <cell r="J2866">
            <v>28598.400000000001</v>
          </cell>
          <cell r="K2866">
            <v>0</v>
          </cell>
          <cell r="N2866">
            <v>28598.400000000001</v>
          </cell>
        </row>
        <row r="2867">
          <cell r="B2867">
            <v>2500</v>
          </cell>
          <cell r="F2867">
            <v>6030</v>
          </cell>
          <cell r="I2867">
            <v>18058.899999999998</v>
          </cell>
          <cell r="J2867">
            <v>24088.9</v>
          </cell>
          <cell r="K2867">
            <v>0</v>
          </cell>
          <cell r="N2867">
            <v>24088.9</v>
          </cell>
        </row>
        <row r="2868">
          <cell r="B2868">
            <v>2500</v>
          </cell>
          <cell r="F2868">
            <v>60.2</v>
          </cell>
          <cell r="I2868">
            <v>-60.199999999999996</v>
          </cell>
          <cell r="J2868">
            <v>0</v>
          </cell>
          <cell r="K2868">
            <v>0</v>
          </cell>
          <cell r="N2868">
            <v>0</v>
          </cell>
        </row>
        <row r="2869">
          <cell r="B2869">
            <v>2500</v>
          </cell>
          <cell r="F2869">
            <v>0</v>
          </cell>
          <cell r="I2869">
            <v>348.4</v>
          </cell>
          <cell r="J2869">
            <v>348.4</v>
          </cell>
          <cell r="K2869">
            <v>348.4</v>
          </cell>
          <cell r="N2869">
            <v>348.4</v>
          </cell>
        </row>
        <row r="2870">
          <cell r="B2870">
            <v>2500</v>
          </cell>
          <cell r="F2870">
            <v>2784.1</v>
          </cell>
          <cell r="I2870">
            <v>-108.29999999999927</v>
          </cell>
          <cell r="J2870">
            <v>2675.7</v>
          </cell>
          <cell r="K2870">
            <v>2675.7</v>
          </cell>
          <cell r="N2870">
            <v>2675.7</v>
          </cell>
        </row>
        <row r="2871">
          <cell r="B2871">
            <v>2500</v>
          </cell>
          <cell r="F2871">
            <v>38.700000000000003</v>
          </cell>
          <cell r="I2871">
            <v>964.8</v>
          </cell>
          <cell r="J2871">
            <v>1003.5</v>
          </cell>
          <cell r="K2871">
            <v>1003.5</v>
          </cell>
          <cell r="N2871">
            <v>1003.5</v>
          </cell>
        </row>
        <row r="2872">
          <cell r="B2872">
            <v>2500</v>
          </cell>
          <cell r="F2872">
            <v>0</v>
          </cell>
          <cell r="I2872">
            <v>1803.5</v>
          </cell>
          <cell r="J2872">
            <v>1803.5</v>
          </cell>
          <cell r="K2872">
            <v>0</v>
          </cell>
          <cell r="N2872">
            <v>1803.5</v>
          </cell>
        </row>
        <row r="2873">
          <cell r="B2873">
            <v>2500</v>
          </cell>
          <cell r="F2873">
            <v>0</v>
          </cell>
          <cell r="I2873">
            <v>7622.2</v>
          </cell>
          <cell r="J2873">
            <v>7622.2</v>
          </cell>
          <cell r="K2873">
            <v>0</v>
          </cell>
          <cell r="N2873">
            <v>7622.2</v>
          </cell>
        </row>
        <row r="2874">
          <cell r="B2874">
            <v>2500</v>
          </cell>
          <cell r="F2874">
            <v>0</v>
          </cell>
          <cell r="I2874">
            <v>0</v>
          </cell>
          <cell r="J2874">
            <v>0</v>
          </cell>
          <cell r="K2874">
            <v>0</v>
          </cell>
          <cell r="N2874">
            <v>0</v>
          </cell>
        </row>
        <row r="2875">
          <cell r="B2875">
            <v>2500</v>
          </cell>
          <cell r="F2875">
            <v>0</v>
          </cell>
          <cell r="I2875">
            <v>0</v>
          </cell>
          <cell r="J2875">
            <v>0</v>
          </cell>
          <cell r="K2875">
            <v>0</v>
          </cell>
          <cell r="N2875">
            <v>0</v>
          </cell>
        </row>
        <row r="2876">
          <cell r="B2876">
            <v>2500</v>
          </cell>
          <cell r="F2876">
            <v>0</v>
          </cell>
          <cell r="I2876">
            <v>0</v>
          </cell>
          <cell r="J2876">
            <v>0</v>
          </cell>
          <cell r="K2876">
            <v>0</v>
          </cell>
          <cell r="N2876">
            <v>0</v>
          </cell>
        </row>
        <row r="2877">
          <cell r="B2877">
            <v>2500</v>
          </cell>
          <cell r="F2877">
            <v>803.3</v>
          </cell>
          <cell r="I2877">
            <v>-803.3</v>
          </cell>
          <cell r="J2877">
            <v>0</v>
          </cell>
          <cell r="K2877">
            <v>0</v>
          </cell>
          <cell r="N2877">
            <v>0</v>
          </cell>
        </row>
        <row r="2878">
          <cell r="B2878">
            <v>2500</v>
          </cell>
          <cell r="F2878">
            <v>134.30000000000001</v>
          </cell>
          <cell r="I2878">
            <v>-134.30000000000001</v>
          </cell>
          <cell r="J2878">
            <v>0</v>
          </cell>
          <cell r="K2878">
            <v>0</v>
          </cell>
          <cell r="N2878">
            <v>0</v>
          </cell>
        </row>
        <row r="2879">
          <cell r="B2879">
            <v>2500</v>
          </cell>
          <cell r="F2879">
            <v>615.6</v>
          </cell>
          <cell r="I2879">
            <v>-615.6</v>
          </cell>
          <cell r="J2879">
            <v>0</v>
          </cell>
          <cell r="K2879">
            <v>0</v>
          </cell>
          <cell r="N2879">
            <v>0</v>
          </cell>
        </row>
        <row r="2880">
          <cell r="B2880">
            <v>2500</v>
          </cell>
          <cell r="F2880">
            <v>215.9</v>
          </cell>
          <cell r="I2880">
            <v>-215.9</v>
          </cell>
          <cell r="J2880">
            <v>0</v>
          </cell>
          <cell r="K2880">
            <v>0</v>
          </cell>
          <cell r="N2880">
            <v>0</v>
          </cell>
        </row>
        <row r="2881">
          <cell r="B2881">
            <v>2500</v>
          </cell>
          <cell r="F2881">
            <v>662.5</v>
          </cell>
          <cell r="I2881">
            <v>-662.5</v>
          </cell>
          <cell r="J2881">
            <v>0</v>
          </cell>
          <cell r="K2881">
            <v>0</v>
          </cell>
          <cell r="N2881">
            <v>0</v>
          </cell>
        </row>
        <row r="2882">
          <cell r="B2882">
            <v>2500</v>
          </cell>
          <cell r="F2882">
            <v>269.5</v>
          </cell>
          <cell r="I2882">
            <v>-269.5</v>
          </cell>
          <cell r="J2882">
            <v>0</v>
          </cell>
          <cell r="K2882">
            <v>0</v>
          </cell>
          <cell r="N2882">
            <v>0</v>
          </cell>
        </row>
        <row r="2883">
          <cell r="B2883">
            <v>2500</v>
          </cell>
          <cell r="F2883">
            <v>68.2</v>
          </cell>
          <cell r="I2883">
            <v>-68.2</v>
          </cell>
          <cell r="J2883">
            <v>0</v>
          </cell>
          <cell r="K2883">
            <v>0</v>
          </cell>
          <cell r="N2883">
            <v>0</v>
          </cell>
        </row>
        <row r="2884">
          <cell r="B2884">
            <v>2500</v>
          </cell>
          <cell r="F2884">
            <v>5.6</v>
          </cell>
          <cell r="I2884">
            <v>-5.6</v>
          </cell>
          <cell r="J2884">
            <v>0</v>
          </cell>
          <cell r="K2884">
            <v>0</v>
          </cell>
          <cell r="N2884">
            <v>0</v>
          </cell>
        </row>
        <row r="2885">
          <cell r="B2885">
            <v>2500</v>
          </cell>
          <cell r="F2885">
            <v>0</v>
          </cell>
          <cell r="I2885">
            <v>2489.6</v>
          </cell>
          <cell r="J2885">
            <v>2489.6</v>
          </cell>
          <cell r="K2885">
            <v>2489.6</v>
          </cell>
          <cell r="N2885">
            <v>2489.6</v>
          </cell>
        </row>
        <row r="2886">
          <cell r="B2886">
            <v>2500</v>
          </cell>
          <cell r="F2886">
            <v>0</v>
          </cell>
          <cell r="I2886">
            <v>0</v>
          </cell>
          <cell r="J2886">
            <v>0</v>
          </cell>
          <cell r="K2886">
            <v>0</v>
          </cell>
          <cell r="N2886">
            <v>0</v>
          </cell>
        </row>
        <row r="2887">
          <cell r="B2887">
            <v>2500</v>
          </cell>
          <cell r="F2887">
            <v>0</v>
          </cell>
          <cell r="I2887">
            <v>0</v>
          </cell>
          <cell r="J2887">
            <v>0</v>
          </cell>
          <cell r="K2887">
            <v>0</v>
          </cell>
          <cell r="N2887">
            <v>0</v>
          </cell>
        </row>
        <row r="2888">
          <cell r="B2888">
            <v>2500</v>
          </cell>
          <cell r="F2888">
            <v>0</v>
          </cell>
          <cell r="I2888">
            <v>0</v>
          </cell>
          <cell r="J2888">
            <v>0</v>
          </cell>
          <cell r="K2888">
            <v>0</v>
          </cell>
          <cell r="N2888">
            <v>0</v>
          </cell>
        </row>
        <row r="2889">
          <cell r="B2889">
            <v>2500</v>
          </cell>
          <cell r="F2889">
            <v>0</v>
          </cell>
          <cell r="I2889">
            <v>0</v>
          </cell>
          <cell r="J2889">
            <v>0</v>
          </cell>
          <cell r="K2889">
            <v>0</v>
          </cell>
          <cell r="N2889">
            <v>0</v>
          </cell>
        </row>
        <row r="2890">
          <cell r="B2890">
            <v>2500</v>
          </cell>
          <cell r="F2890">
            <v>0</v>
          </cell>
          <cell r="I2890">
            <v>0</v>
          </cell>
          <cell r="J2890">
            <v>0</v>
          </cell>
          <cell r="K2890">
            <v>0</v>
          </cell>
          <cell r="N2890">
            <v>0</v>
          </cell>
        </row>
        <row r="2891">
          <cell r="B2891">
            <v>2500</v>
          </cell>
          <cell r="F2891">
            <v>0</v>
          </cell>
          <cell r="I2891">
            <v>0</v>
          </cell>
          <cell r="J2891">
            <v>0</v>
          </cell>
          <cell r="K2891">
            <v>0</v>
          </cell>
          <cell r="N2891">
            <v>0</v>
          </cell>
        </row>
        <row r="2892">
          <cell r="B2892">
            <v>2500</v>
          </cell>
          <cell r="F2892">
            <v>0</v>
          </cell>
          <cell r="I2892">
            <v>0</v>
          </cell>
          <cell r="J2892">
            <v>0</v>
          </cell>
          <cell r="K2892">
            <v>0</v>
          </cell>
          <cell r="N2892">
            <v>0</v>
          </cell>
        </row>
        <row r="2893">
          <cell r="B2893">
            <v>2500</v>
          </cell>
          <cell r="F2893">
            <v>0</v>
          </cell>
          <cell r="I2893">
            <v>0</v>
          </cell>
          <cell r="J2893">
            <v>0</v>
          </cell>
          <cell r="K2893">
            <v>0</v>
          </cell>
          <cell r="N2893">
            <v>0</v>
          </cell>
        </row>
        <row r="2894">
          <cell r="B2894">
            <v>2500</v>
          </cell>
          <cell r="F2894">
            <v>218.3</v>
          </cell>
          <cell r="I2894">
            <v>-218.2</v>
          </cell>
          <cell r="J2894">
            <v>0</v>
          </cell>
          <cell r="K2894">
            <v>0</v>
          </cell>
          <cell r="N2894">
            <v>0</v>
          </cell>
        </row>
        <row r="2895">
          <cell r="B2895">
            <v>2500</v>
          </cell>
          <cell r="F2895">
            <v>0</v>
          </cell>
          <cell r="I2895">
            <v>0</v>
          </cell>
          <cell r="J2895">
            <v>0</v>
          </cell>
          <cell r="K2895">
            <v>0</v>
          </cell>
          <cell r="N2895">
            <v>0</v>
          </cell>
        </row>
        <row r="2896">
          <cell r="B2896">
            <v>2500</v>
          </cell>
          <cell r="F2896">
            <v>30858.2</v>
          </cell>
          <cell r="I2896">
            <v>-30858.199999999997</v>
          </cell>
          <cell r="J2896">
            <v>0</v>
          </cell>
          <cell r="K2896">
            <v>0</v>
          </cell>
          <cell r="N2896">
            <v>0</v>
          </cell>
        </row>
        <row r="2897">
          <cell r="B2897">
            <v>2500</v>
          </cell>
          <cell r="F2897">
            <v>4200</v>
          </cell>
          <cell r="I2897">
            <v>-4200</v>
          </cell>
          <cell r="J2897">
            <v>0</v>
          </cell>
          <cell r="K2897">
            <v>0</v>
          </cell>
          <cell r="N2897">
            <v>0</v>
          </cell>
        </row>
        <row r="2898">
          <cell r="B2898">
            <v>2500</v>
          </cell>
          <cell r="F2898">
            <v>6287.1</v>
          </cell>
          <cell r="I2898">
            <v>-6287.1</v>
          </cell>
          <cell r="J2898">
            <v>0</v>
          </cell>
          <cell r="K2898">
            <v>0</v>
          </cell>
          <cell r="N2898">
            <v>0</v>
          </cell>
        </row>
        <row r="2899">
          <cell r="B2899">
            <v>2500</v>
          </cell>
          <cell r="F2899">
            <v>36199</v>
          </cell>
          <cell r="I2899">
            <v>-31687.200000000004</v>
          </cell>
          <cell r="J2899">
            <v>4511.8999999999996</v>
          </cell>
          <cell r="K2899">
            <v>4511.8999999999996</v>
          </cell>
          <cell r="N2899">
            <v>4511.8999999999996</v>
          </cell>
        </row>
        <row r="2900">
          <cell r="B2900">
            <v>2500</v>
          </cell>
          <cell r="F2900">
            <v>0</v>
          </cell>
          <cell r="I2900">
            <v>0</v>
          </cell>
          <cell r="J2900">
            <v>0</v>
          </cell>
          <cell r="K2900">
            <v>0</v>
          </cell>
          <cell r="N2900">
            <v>0</v>
          </cell>
        </row>
        <row r="2901">
          <cell r="B2901">
            <v>2500</v>
          </cell>
          <cell r="F2901">
            <v>852.7</v>
          </cell>
          <cell r="I2901">
            <v>85551.199999999983</v>
          </cell>
          <cell r="J2901">
            <v>86403.9</v>
          </cell>
          <cell r="K2901">
            <v>86403.9</v>
          </cell>
          <cell r="N2901">
            <v>86403.9</v>
          </cell>
        </row>
        <row r="2902">
          <cell r="B2902">
            <v>2500</v>
          </cell>
          <cell r="F2902">
            <v>520022.4</v>
          </cell>
          <cell r="I2902">
            <v>16682.299999999814</v>
          </cell>
          <cell r="J2902">
            <v>536704.6</v>
          </cell>
          <cell r="K2902">
            <v>536704.6</v>
          </cell>
          <cell r="N2902">
            <v>536704.6</v>
          </cell>
        </row>
        <row r="2903">
          <cell r="B2903">
            <v>2500</v>
          </cell>
          <cell r="F2903">
            <v>282608.3</v>
          </cell>
          <cell r="I2903">
            <v>-123018.10000000009</v>
          </cell>
          <cell r="J2903">
            <v>159590.20000000001</v>
          </cell>
          <cell r="K2903">
            <v>129590.2</v>
          </cell>
          <cell r="N2903">
            <v>159590.20000000001</v>
          </cell>
        </row>
        <row r="2904">
          <cell r="B2904">
            <v>2500</v>
          </cell>
          <cell r="F2904">
            <v>3528.2</v>
          </cell>
          <cell r="I2904">
            <v>71676.100000000006</v>
          </cell>
          <cell r="J2904">
            <v>75204.3</v>
          </cell>
          <cell r="K2904">
            <v>75204.3</v>
          </cell>
          <cell r="N2904">
            <v>75204.3</v>
          </cell>
        </row>
        <row r="2905">
          <cell r="B2905">
            <v>2500</v>
          </cell>
          <cell r="F2905">
            <v>139091.20000000001</v>
          </cell>
          <cell r="I2905">
            <v>-108312.90000000002</v>
          </cell>
          <cell r="J2905">
            <v>30778.3</v>
          </cell>
          <cell r="K2905">
            <v>30778.3</v>
          </cell>
          <cell r="N2905">
            <v>30778.3</v>
          </cell>
        </row>
        <row r="2906">
          <cell r="B2906">
            <v>2500</v>
          </cell>
          <cell r="F2906">
            <v>410.4</v>
          </cell>
          <cell r="I2906">
            <v>-410.40000000000009</v>
          </cell>
          <cell r="J2906">
            <v>0</v>
          </cell>
          <cell r="K2906">
            <v>0</v>
          </cell>
          <cell r="N2906">
            <v>0</v>
          </cell>
        </row>
        <row r="2907">
          <cell r="B2907">
            <v>2500</v>
          </cell>
          <cell r="F2907">
            <v>14935.7</v>
          </cell>
          <cell r="I2907">
            <v>-14935.699999999997</v>
          </cell>
          <cell r="J2907">
            <v>0</v>
          </cell>
          <cell r="K2907">
            <v>0</v>
          </cell>
          <cell r="N2907">
            <v>0</v>
          </cell>
        </row>
        <row r="2908">
          <cell r="B2908">
            <v>2500</v>
          </cell>
          <cell r="F2908">
            <v>3078.6</v>
          </cell>
          <cell r="I2908">
            <v>-3078.6000000000004</v>
          </cell>
          <cell r="J2908">
            <v>0</v>
          </cell>
          <cell r="K2908">
            <v>0</v>
          </cell>
          <cell r="N2908">
            <v>0</v>
          </cell>
        </row>
        <row r="2909">
          <cell r="B2909">
            <v>2500</v>
          </cell>
          <cell r="F2909">
            <v>2089.5</v>
          </cell>
          <cell r="I2909">
            <v>-2089.5999999999995</v>
          </cell>
          <cell r="J2909">
            <v>0</v>
          </cell>
          <cell r="K2909">
            <v>0</v>
          </cell>
          <cell r="N2909">
            <v>0</v>
          </cell>
        </row>
        <row r="2910">
          <cell r="B2910">
            <v>2500</v>
          </cell>
          <cell r="F2910">
            <v>0</v>
          </cell>
          <cell r="I2910">
            <v>0</v>
          </cell>
          <cell r="J2910">
            <v>0</v>
          </cell>
          <cell r="K2910">
            <v>0</v>
          </cell>
          <cell r="N2910">
            <v>0</v>
          </cell>
        </row>
        <row r="2911">
          <cell r="B2911">
            <v>2500</v>
          </cell>
          <cell r="F2911">
            <v>0</v>
          </cell>
          <cell r="I2911">
            <v>0</v>
          </cell>
          <cell r="J2911">
            <v>0</v>
          </cell>
          <cell r="K2911">
            <v>0</v>
          </cell>
          <cell r="N2911">
            <v>0</v>
          </cell>
        </row>
        <row r="2912">
          <cell r="B2912">
            <v>2500</v>
          </cell>
          <cell r="F2912">
            <v>0</v>
          </cell>
          <cell r="I2912">
            <v>0</v>
          </cell>
          <cell r="J2912">
            <v>0</v>
          </cell>
          <cell r="K2912">
            <v>0</v>
          </cell>
          <cell r="N2912">
            <v>0</v>
          </cell>
        </row>
        <row r="2913">
          <cell r="B2913">
            <v>2500</v>
          </cell>
          <cell r="F2913">
            <v>0</v>
          </cell>
          <cell r="I2913">
            <v>0</v>
          </cell>
          <cell r="J2913">
            <v>0</v>
          </cell>
          <cell r="K2913">
            <v>0</v>
          </cell>
          <cell r="N2913">
            <v>0</v>
          </cell>
        </row>
        <row r="2914">
          <cell r="B2914">
            <v>2500</v>
          </cell>
          <cell r="F2914">
            <v>0</v>
          </cell>
          <cell r="I2914">
            <v>0</v>
          </cell>
          <cell r="J2914">
            <v>0</v>
          </cell>
          <cell r="K2914">
            <v>0</v>
          </cell>
          <cell r="N2914">
            <v>0</v>
          </cell>
        </row>
        <row r="2915">
          <cell r="B2915">
            <v>2500</v>
          </cell>
          <cell r="F2915">
            <v>0</v>
          </cell>
          <cell r="I2915">
            <v>0</v>
          </cell>
          <cell r="J2915">
            <v>0</v>
          </cell>
          <cell r="K2915">
            <v>0</v>
          </cell>
          <cell r="N2915">
            <v>0</v>
          </cell>
        </row>
        <row r="2916">
          <cell r="B2916">
            <v>2500</v>
          </cell>
          <cell r="F2916">
            <v>0</v>
          </cell>
          <cell r="I2916">
            <v>0</v>
          </cell>
          <cell r="J2916">
            <v>0</v>
          </cell>
          <cell r="K2916">
            <v>0</v>
          </cell>
          <cell r="N2916">
            <v>0</v>
          </cell>
        </row>
        <row r="2917">
          <cell r="B2917">
            <v>2500</v>
          </cell>
          <cell r="F2917">
            <v>0</v>
          </cell>
          <cell r="I2917">
            <v>0</v>
          </cell>
          <cell r="J2917">
            <v>0</v>
          </cell>
          <cell r="K2917">
            <v>0</v>
          </cell>
          <cell r="N2917">
            <v>0</v>
          </cell>
        </row>
        <row r="2918">
          <cell r="B2918">
            <v>2500</v>
          </cell>
          <cell r="F2918">
            <v>1057.0999999999999</v>
          </cell>
          <cell r="I2918">
            <v>-1057.0999999999999</v>
          </cell>
          <cell r="J2918">
            <v>0</v>
          </cell>
          <cell r="K2918">
            <v>0</v>
          </cell>
          <cell r="N2918">
            <v>0</v>
          </cell>
        </row>
        <row r="2919">
          <cell r="B2919">
            <v>2500</v>
          </cell>
          <cell r="F2919">
            <v>61854.1</v>
          </cell>
          <cell r="I2919">
            <v>-61854.100000000006</v>
          </cell>
          <cell r="J2919">
            <v>0</v>
          </cell>
          <cell r="K2919">
            <v>0</v>
          </cell>
          <cell r="N2919">
            <v>0</v>
          </cell>
        </row>
        <row r="2920">
          <cell r="B2920">
            <v>2500</v>
          </cell>
          <cell r="F2920">
            <v>53879.3</v>
          </cell>
          <cell r="I2920">
            <v>-51078.300000000017</v>
          </cell>
          <cell r="J2920">
            <v>2800.9</v>
          </cell>
          <cell r="K2920">
            <v>2800.9</v>
          </cell>
          <cell r="N2920">
            <v>2800.9</v>
          </cell>
        </row>
        <row r="2921">
          <cell r="B2921">
            <v>2500</v>
          </cell>
          <cell r="F2921">
            <v>17465.8</v>
          </cell>
          <cell r="I2921">
            <v>-17465.8</v>
          </cell>
          <cell r="J2921">
            <v>0</v>
          </cell>
          <cell r="K2921">
            <v>0</v>
          </cell>
          <cell r="N2921">
            <v>0</v>
          </cell>
        </row>
        <row r="2922">
          <cell r="B2922">
            <v>2500</v>
          </cell>
          <cell r="F2922">
            <v>487.5</v>
          </cell>
          <cell r="I2922">
            <v>-487.5</v>
          </cell>
          <cell r="J2922">
            <v>0</v>
          </cell>
          <cell r="K2922">
            <v>0</v>
          </cell>
          <cell r="N2922">
            <v>0</v>
          </cell>
        </row>
        <row r="2923">
          <cell r="B2923">
            <v>2500</v>
          </cell>
          <cell r="F2923">
            <v>1039.4000000000001</v>
          </cell>
          <cell r="I2923">
            <v>-1039.4000000000001</v>
          </cell>
          <cell r="J2923">
            <v>0</v>
          </cell>
          <cell r="K2923">
            <v>0</v>
          </cell>
          <cell r="N2923">
            <v>0</v>
          </cell>
        </row>
        <row r="2924">
          <cell r="B2924">
            <v>2500</v>
          </cell>
          <cell r="F2924">
            <v>832408.7</v>
          </cell>
          <cell r="I2924">
            <v>-78729.500000000116</v>
          </cell>
          <cell r="J2924">
            <v>753679.1</v>
          </cell>
          <cell r="K2924">
            <v>750286.2</v>
          </cell>
          <cell r="N2924">
            <v>753679.1</v>
          </cell>
        </row>
        <row r="2925">
          <cell r="B2925">
            <v>2500</v>
          </cell>
          <cell r="F2925">
            <v>579132</v>
          </cell>
          <cell r="I2925">
            <v>210266.69999999995</v>
          </cell>
          <cell r="J2925">
            <v>789398.7</v>
          </cell>
          <cell r="K2925">
            <v>784902.5</v>
          </cell>
          <cell r="N2925">
            <v>789398.7</v>
          </cell>
        </row>
        <row r="2926">
          <cell r="B2926">
            <v>2500</v>
          </cell>
          <cell r="F2926">
            <v>0</v>
          </cell>
          <cell r="I2926">
            <v>0</v>
          </cell>
          <cell r="J2926">
            <v>0</v>
          </cell>
          <cell r="K2926">
            <v>0</v>
          </cell>
          <cell r="N2926">
            <v>0</v>
          </cell>
        </row>
        <row r="2927">
          <cell r="B2927">
            <v>2500</v>
          </cell>
          <cell r="F2927">
            <v>1692.6</v>
          </cell>
          <cell r="I2927">
            <v>-1692.6</v>
          </cell>
          <cell r="J2927">
            <v>0</v>
          </cell>
          <cell r="K2927">
            <v>0</v>
          </cell>
          <cell r="N2927">
            <v>0</v>
          </cell>
        </row>
        <row r="2928">
          <cell r="B2928">
            <v>2500</v>
          </cell>
          <cell r="F2928">
            <v>1605.9</v>
          </cell>
          <cell r="I2928">
            <v>-1605.8</v>
          </cell>
          <cell r="J2928">
            <v>0</v>
          </cell>
          <cell r="K2928">
            <v>0</v>
          </cell>
          <cell r="N2928">
            <v>0</v>
          </cell>
        </row>
        <row r="2929">
          <cell r="B2929">
            <v>2500</v>
          </cell>
          <cell r="F2929">
            <v>1380.7</v>
          </cell>
          <cell r="I2929">
            <v>-1380.7000000000003</v>
          </cell>
          <cell r="J2929">
            <v>0</v>
          </cell>
          <cell r="K2929">
            <v>0</v>
          </cell>
          <cell r="N2929">
            <v>0</v>
          </cell>
        </row>
        <row r="2930">
          <cell r="B2930">
            <v>2500</v>
          </cell>
          <cell r="F2930">
            <v>90821.2</v>
          </cell>
          <cell r="I2930">
            <v>-86762.5</v>
          </cell>
          <cell r="J2930">
            <v>4058.8</v>
          </cell>
          <cell r="K2930">
            <v>4058.8</v>
          </cell>
          <cell r="N2930">
            <v>4058.8</v>
          </cell>
        </row>
        <row r="2931">
          <cell r="B2931">
            <v>2500</v>
          </cell>
          <cell r="F2931">
            <v>2337</v>
          </cell>
          <cell r="I2931">
            <v>-2337</v>
          </cell>
          <cell r="J2931">
            <v>0</v>
          </cell>
          <cell r="K2931">
            <v>0</v>
          </cell>
          <cell r="N2931">
            <v>0</v>
          </cell>
        </row>
        <row r="2932">
          <cell r="B2932">
            <v>2500</v>
          </cell>
          <cell r="F2932">
            <v>0</v>
          </cell>
          <cell r="I2932">
            <v>56830.600000000006</v>
          </cell>
          <cell r="J2932">
            <v>56830.6</v>
          </cell>
          <cell r="K2932">
            <v>50522.400000000001</v>
          </cell>
          <cell r="N2932">
            <v>56830.6</v>
          </cell>
        </row>
        <row r="2933">
          <cell r="B2933">
            <v>2500</v>
          </cell>
          <cell r="F2933">
            <v>0</v>
          </cell>
          <cell r="I2933">
            <v>0</v>
          </cell>
          <cell r="J2933">
            <v>0</v>
          </cell>
          <cell r="K2933">
            <v>0</v>
          </cell>
          <cell r="N2933">
            <v>0</v>
          </cell>
        </row>
        <row r="2934">
          <cell r="B2934">
            <v>2500</v>
          </cell>
          <cell r="F2934">
            <v>0</v>
          </cell>
          <cell r="I2934">
            <v>0</v>
          </cell>
          <cell r="J2934">
            <v>0</v>
          </cell>
          <cell r="K2934">
            <v>0</v>
          </cell>
          <cell r="N2934">
            <v>0</v>
          </cell>
        </row>
        <row r="2935">
          <cell r="B2935">
            <v>2500</v>
          </cell>
          <cell r="F2935">
            <v>0</v>
          </cell>
          <cell r="I2935">
            <v>0</v>
          </cell>
          <cell r="J2935">
            <v>0</v>
          </cell>
          <cell r="K2935">
            <v>0</v>
          </cell>
          <cell r="N2935">
            <v>0</v>
          </cell>
        </row>
        <row r="2936">
          <cell r="B2936">
            <v>2500</v>
          </cell>
          <cell r="F2936">
            <v>24882.1</v>
          </cell>
          <cell r="I2936">
            <v>1775.4000000000015</v>
          </cell>
          <cell r="J2936">
            <v>26657.5</v>
          </cell>
          <cell r="K2936">
            <v>24233.1</v>
          </cell>
          <cell r="N2936">
            <v>26657.5</v>
          </cell>
        </row>
        <row r="2937">
          <cell r="B2937">
            <v>2500</v>
          </cell>
          <cell r="F2937">
            <v>0</v>
          </cell>
          <cell r="I2937">
            <v>0</v>
          </cell>
          <cell r="J2937">
            <v>0</v>
          </cell>
          <cell r="K2937">
            <v>0</v>
          </cell>
          <cell r="N2937">
            <v>0</v>
          </cell>
        </row>
        <row r="2938">
          <cell r="B2938">
            <v>2500</v>
          </cell>
          <cell r="F2938">
            <v>0</v>
          </cell>
          <cell r="I2938">
            <v>0</v>
          </cell>
          <cell r="J2938">
            <v>0</v>
          </cell>
          <cell r="K2938">
            <v>0</v>
          </cell>
          <cell r="N2938">
            <v>0</v>
          </cell>
        </row>
        <row r="2939">
          <cell r="B2939">
            <v>2500</v>
          </cell>
          <cell r="F2939">
            <v>0</v>
          </cell>
          <cell r="I2939">
            <v>0</v>
          </cell>
          <cell r="J2939">
            <v>0</v>
          </cell>
          <cell r="K2939">
            <v>0</v>
          </cell>
          <cell r="N2939">
            <v>0</v>
          </cell>
        </row>
        <row r="2940">
          <cell r="B2940">
            <v>2500</v>
          </cell>
          <cell r="F2940">
            <v>2531.5</v>
          </cell>
          <cell r="I2940">
            <v>-2531.5</v>
          </cell>
          <cell r="J2940">
            <v>0</v>
          </cell>
          <cell r="K2940">
            <v>0</v>
          </cell>
          <cell r="N2940">
            <v>0</v>
          </cell>
        </row>
        <row r="2941">
          <cell r="B2941">
            <v>2500</v>
          </cell>
          <cell r="F2941">
            <v>0</v>
          </cell>
          <cell r="I2941">
            <v>0</v>
          </cell>
          <cell r="J2941">
            <v>0</v>
          </cell>
          <cell r="K2941">
            <v>0</v>
          </cell>
          <cell r="N2941">
            <v>0</v>
          </cell>
        </row>
        <row r="2942">
          <cell r="B2942">
            <v>2500</v>
          </cell>
          <cell r="F2942">
            <v>0</v>
          </cell>
          <cell r="I2942">
            <v>0</v>
          </cell>
          <cell r="J2942">
            <v>0</v>
          </cell>
          <cell r="K2942">
            <v>0</v>
          </cell>
          <cell r="N2942">
            <v>0</v>
          </cell>
        </row>
        <row r="2943">
          <cell r="B2943">
            <v>2500</v>
          </cell>
          <cell r="F2943">
            <v>785</v>
          </cell>
          <cell r="I2943">
            <v>-784.99999999999977</v>
          </cell>
          <cell r="J2943">
            <v>0</v>
          </cell>
          <cell r="K2943">
            <v>0</v>
          </cell>
          <cell r="N2943">
            <v>0</v>
          </cell>
        </row>
        <row r="2944">
          <cell r="B2944">
            <v>2500</v>
          </cell>
          <cell r="F2944">
            <v>6.9</v>
          </cell>
          <cell r="I2944">
            <v>-6.9000000000000021</v>
          </cell>
          <cell r="J2944">
            <v>0</v>
          </cell>
          <cell r="K2944">
            <v>0</v>
          </cell>
          <cell r="N2944">
            <v>0</v>
          </cell>
        </row>
        <row r="2945">
          <cell r="B2945">
            <v>2500</v>
          </cell>
          <cell r="F2945">
            <v>0</v>
          </cell>
          <cell r="I2945">
            <v>0</v>
          </cell>
          <cell r="J2945">
            <v>0</v>
          </cell>
          <cell r="K2945">
            <v>0</v>
          </cell>
          <cell r="N2945">
            <v>0</v>
          </cell>
        </row>
        <row r="2946">
          <cell r="B2946">
            <v>2500</v>
          </cell>
          <cell r="F2946">
            <v>90371.6</v>
          </cell>
          <cell r="I2946">
            <v>-90371.6</v>
          </cell>
          <cell r="J2946">
            <v>0</v>
          </cell>
          <cell r="K2946">
            <v>0</v>
          </cell>
          <cell r="N2946">
            <v>0</v>
          </cell>
        </row>
        <row r="2947">
          <cell r="B2947">
            <v>2500</v>
          </cell>
          <cell r="F2947">
            <v>0</v>
          </cell>
          <cell r="I2947">
            <v>-0.1</v>
          </cell>
          <cell r="J2947">
            <v>0</v>
          </cell>
          <cell r="K2947">
            <v>0</v>
          </cell>
          <cell r="N2947">
            <v>0</v>
          </cell>
        </row>
        <row r="2948">
          <cell r="B2948">
            <v>2500</v>
          </cell>
          <cell r="F2948">
            <v>0</v>
          </cell>
          <cell r="I2948">
            <v>0</v>
          </cell>
          <cell r="J2948">
            <v>0</v>
          </cell>
          <cell r="K2948">
            <v>0</v>
          </cell>
          <cell r="N2948">
            <v>0</v>
          </cell>
        </row>
        <row r="2949">
          <cell r="B2949">
            <v>2500</v>
          </cell>
          <cell r="F2949">
            <v>0</v>
          </cell>
          <cell r="I2949">
            <v>39222.300000000003</v>
          </cell>
          <cell r="J2949">
            <v>39222.300000000003</v>
          </cell>
          <cell r="K2949">
            <v>39222.300000000003</v>
          </cell>
          <cell r="N2949">
            <v>39222.300000000003</v>
          </cell>
        </row>
        <row r="2950">
          <cell r="B2950">
            <v>2500</v>
          </cell>
          <cell r="F2950">
            <v>0</v>
          </cell>
          <cell r="I2950">
            <v>0</v>
          </cell>
          <cell r="J2950">
            <v>0</v>
          </cell>
          <cell r="K2950">
            <v>0</v>
          </cell>
          <cell r="N2950">
            <v>0</v>
          </cell>
        </row>
        <row r="2951">
          <cell r="B2951">
            <v>2500</v>
          </cell>
          <cell r="F2951">
            <v>0</v>
          </cell>
          <cell r="I2951">
            <v>0</v>
          </cell>
          <cell r="J2951">
            <v>0</v>
          </cell>
          <cell r="K2951">
            <v>0</v>
          </cell>
          <cell r="N2951">
            <v>0</v>
          </cell>
        </row>
        <row r="2952">
          <cell r="B2952">
            <v>2500</v>
          </cell>
          <cell r="F2952">
            <v>0</v>
          </cell>
          <cell r="I2952">
            <v>0</v>
          </cell>
          <cell r="J2952">
            <v>0</v>
          </cell>
          <cell r="K2952">
            <v>0</v>
          </cell>
          <cell r="N2952">
            <v>0</v>
          </cell>
        </row>
        <row r="2953">
          <cell r="B2953">
            <v>2500</v>
          </cell>
          <cell r="F2953">
            <v>26.7</v>
          </cell>
          <cell r="I2953">
            <v>-26.699999999999989</v>
          </cell>
          <cell r="J2953">
            <v>0</v>
          </cell>
          <cell r="K2953">
            <v>0</v>
          </cell>
          <cell r="N2953">
            <v>0</v>
          </cell>
        </row>
        <row r="2954">
          <cell r="B2954">
            <v>2500</v>
          </cell>
          <cell r="F2954">
            <v>2</v>
          </cell>
          <cell r="I2954">
            <v>-2</v>
          </cell>
          <cell r="J2954">
            <v>0</v>
          </cell>
          <cell r="K2954">
            <v>0</v>
          </cell>
          <cell r="N2954">
            <v>0</v>
          </cell>
        </row>
        <row r="2955">
          <cell r="B2955">
            <v>2500</v>
          </cell>
          <cell r="F2955">
            <v>0</v>
          </cell>
          <cell r="I2955">
            <v>0</v>
          </cell>
          <cell r="J2955">
            <v>0</v>
          </cell>
          <cell r="K2955">
            <v>0</v>
          </cell>
          <cell r="N2955">
            <v>0</v>
          </cell>
        </row>
        <row r="2956">
          <cell r="B2956">
            <v>2500</v>
          </cell>
          <cell r="F2956">
            <v>36.6</v>
          </cell>
          <cell r="I2956">
            <v>-36.599999999999994</v>
          </cell>
          <cell r="J2956">
            <v>0</v>
          </cell>
          <cell r="K2956">
            <v>0</v>
          </cell>
          <cell r="N2956">
            <v>0</v>
          </cell>
        </row>
        <row r="2957">
          <cell r="B2957">
            <v>2500</v>
          </cell>
          <cell r="F2957">
            <v>931972.9</v>
          </cell>
          <cell r="I2957">
            <v>-931972.89999999991</v>
          </cell>
          <cell r="J2957">
            <v>0</v>
          </cell>
          <cell r="K2957">
            <v>0</v>
          </cell>
          <cell r="N2957">
            <v>0</v>
          </cell>
        </row>
        <row r="2958">
          <cell r="B2958">
            <v>2500</v>
          </cell>
          <cell r="F2958">
            <v>0</v>
          </cell>
          <cell r="I2958">
            <v>0</v>
          </cell>
          <cell r="J2958">
            <v>0</v>
          </cell>
          <cell r="K2958">
            <v>0</v>
          </cell>
          <cell r="N2958">
            <v>0</v>
          </cell>
        </row>
        <row r="2959">
          <cell r="B2959">
            <v>2500</v>
          </cell>
          <cell r="F2959">
            <v>0</v>
          </cell>
          <cell r="I2959">
            <v>0</v>
          </cell>
          <cell r="J2959">
            <v>0</v>
          </cell>
          <cell r="K2959">
            <v>0</v>
          </cell>
          <cell r="N2959">
            <v>0</v>
          </cell>
        </row>
        <row r="2960">
          <cell r="B2960">
            <v>2500</v>
          </cell>
          <cell r="F2960">
            <v>0</v>
          </cell>
          <cell r="I2960">
            <v>0</v>
          </cell>
          <cell r="J2960">
            <v>0</v>
          </cell>
          <cell r="K2960">
            <v>0</v>
          </cell>
          <cell r="N2960">
            <v>0</v>
          </cell>
        </row>
        <row r="2961">
          <cell r="B2961">
            <v>2500</v>
          </cell>
          <cell r="F2961">
            <v>0</v>
          </cell>
          <cell r="I2961">
            <v>0</v>
          </cell>
          <cell r="J2961">
            <v>0</v>
          </cell>
          <cell r="K2961">
            <v>0</v>
          </cell>
          <cell r="N2961">
            <v>0</v>
          </cell>
        </row>
        <row r="2962">
          <cell r="B2962">
            <v>2500</v>
          </cell>
          <cell r="F2962">
            <v>0</v>
          </cell>
          <cell r="I2962">
            <v>0</v>
          </cell>
          <cell r="J2962">
            <v>0</v>
          </cell>
          <cell r="K2962">
            <v>0</v>
          </cell>
          <cell r="N2962">
            <v>0</v>
          </cell>
        </row>
        <row r="2963">
          <cell r="B2963">
            <v>2500</v>
          </cell>
          <cell r="F2963">
            <v>0</v>
          </cell>
          <cell r="I2963">
            <v>0</v>
          </cell>
          <cell r="J2963">
            <v>0</v>
          </cell>
          <cell r="K2963">
            <v>0</v>
          </cell>
          <cell r="N2963">
            <v>0</v>
          </cell>
        </row>
        <row r="2964">
          <cell r="B2964">
            <v>2500</v>
          </cell>
          <cell r="F2964">
            <v>0</v>
          </cell>
          <cell r="I2964">
            <v>0</v>
          </cell>
          <cell r="J2964">
            <v>0</v>
          </cell>
          <cell r="K2964">
            <v>0</v>
          </cell>
          <cell r="N2964">
            <v>0</v>
          </cell>
        </row>
        <row r="2965">
          <cell r="B2965">
            <v>2500</v>
          </cell>
          <cell r="F2965">
            <v>0</v>
          </cell>
          <cell r="I2965">
            <v>0</v>
          </cell>
          <cell r="J2965">
            <v>0</v>
          </cell>
          <cell r="K2965">
            <v>0</v>
          </cell>
          <cell r="N2965">
            <v>0</v>
          </cell>
        </row>
        <row r="2966">
          <cell r="B2966">
            <v>2500</v>
          </cell>
          <cell r="F2966">
            <v>0</v>
          </cell>
          <cell r="I2966">
            <v>0</v>
          </cell>
          <cell r="J2966">
            <v>0</v>
          </cell>
          <cell r="K2966">
            <v>0</v>
          </cell>
          <cell r="N2966">
            <v>0</v>
          </cell>
        </row>
        <row r="2967">
          <cell r="B2967">
            <v>2500</v>
          </cell>
          <cell r="F2967">
            <v>0</v>
          </cell>
          <cell r="I2967">
            <v>0</v>
          </cell>
          <cell r="J2967">
            <v>0</v>
          </cell>
          <cell r="K2967">
            <v>0</v>
          </cell>
          <cell r="N2967">
            <v>0</v>
          </cell>
        </row>
        <row r="2968">
          <cell r="B2968">
            <v>2500</v>
          </cell>
          <cell r="F2968">
            <v>0</v>
          </cell>
          <cell r="I2968">
            <v>0</v>
          </cell>
          <cell r="J2968">
            <v>0</v>
          </cell>
          <cell r="K2968">
            <v>0</v>
          </cell>
          <cell r="N2968">
            <v>0</v>
          </cell>
        </row>
        <row r="2969">
          <cell r="B2969">
            <v>2500</v>
          </cell>
          <cell r="F2969">
            <v>39860.699999999997</v>
          </cell>
          <cell r="I2969">
            <v>-39860.700000000012</v>
          </cell>
          <cell r="J2969">
            <v>0</v>
          </cell>
          <cell r="K2969">
            <v>0</v>
          </cell>
          <cell r="N2969">
            <v>0</v>
          </cell>
        </row>
        <row r="2970">
          <cell r="B2970">
            <v>2500</v>
          </cell>
          <cell r="F2970">
            <v>10618.2</v>
          </cell>
          <cell r="I2970">
            <v>-10618.200000000004</v>
          </cell>
          <cell r="J2970">
            <v>0</v>
          </cell>
          <cell r="K2970">
            <v>0</v>
          </cell>
          <cell r="N2970">
            <v>0</v>
          </cell>
        </row>
        <row r="2971">
          <cell r="B2971">
            <v>2500</v>
          </cell>
          <cell r="F2971">
            <v>0</v>
          </cell>
          <cell r="I2971">
            <v>0</v>
          </cell>
          <cell r="J2971">
            <v>0</v>
          </cell>
          <cell r="K2971">
            <v>0</v>
          </cell>
          <cell r="N2971">
            <v>0</v>
          </cell>
        </row>
        <row r="2972">
          <cell r="B2972">
            <v>2500</v>
          </cell>
          <cell r="F2972">
            <v>0</v>
          </cell>
          <cell r="I2972">
            <v>0</v>
          </cell>
          <cell r="J2972">
            <v>0</v>
          </cell>
          <cell r="K2972">
            <v>0</v>
          </cell>
          <cell r="N2972">
            <v>0</v>
          </cell>
        </row>
        <row r="2973">
          <cell r="B2973">
            <v>2500</v>
          </cell>
          <cell r="F2973">
            <v>7263.6</v>
          </cell>
          <cell r="I2973">
            <v>-7263.6</v>
          </cell>
          <cell r="J2973">
            <v>0</v>
          </cell>
          <cell r="K2973">
            <v>0</v>
          </cell>
          <cell r="N2973">
            <v>0</v>
          </cell>
        </row>
        <row r="2974">
          <cell r="B2974">
            <v>2500</v>
          </cell>
          <cell r="F2974">
            <v>2927.1</v>
          </cell>
          <cell r="I2974">
            <v>-2927.1</v>
          </cell>
          <cell r="J2974">
            <v>0</v>
          </cell>
          <cell r="K2974">
            <v>0</v>
          </cell>
          <cell r="N2974">
            <v>0</v>
          </cell>
        </row>
        <row r="2975">
          <cell r="B2975">
            <v>2500</v>
          </cell>
          <cell r="F2975">
            <v>4447.1000000000004</v>
          </cell>
          <cell r="I2975">
            <v>-4447.1000000000004</v>
          </cell>
          <cell r="J2975">
            <v>0</v>
          </cell>
          <cell r="K2975">
            <v>0</v>
          </cell>
          <cell r="N2975">
            <v>0</v>
          </cell>
        </row>
        <row r="2976">
          <cell r="B2976">
            <v>2500</v>
          </cell>
          <cell r="F2976">
            <v>3847.7</v>
          </cell>
          <cell r="I2976">
            <v>-3847.7</v>
          </cell>
          <cell r="J2976">
            <v>0</v>
          </cell>
          <cell r="K2976">
            <v>0</v>
          </cell>
          <cell r="N2976">
            <v>0</v>
          </cell>
        </row>
        <row r="2977">
          <cell r="B2977">
            <v>2500</v>
          </cell>
          <cell r="F2977">
            <v>0</v>
          </cell>
          <cell r="I2977">
            <v>0</v>
          </cell>
          <cell r="J2977">
            <v>0</v>
          </cell>
          <cell r="K2977">
            <v>0</v>
          </cell>
          <cell r="N2977">
            <v>0</v>
          </cell>
        </row>
        <row r="2978">
          <cell r="B2978">
            <v>2500</v>
          </cell>
          <cell r="F2978">
            <v>0</v>
          </cell>
          <cell r="I2978">
            <v>0</v>
          </cell>
          <cell r="J2978">
            <v>0</v>
          </cell>
          <cell r="K2978">
            <v>0</v>
          </cell>
          <cell r="N2978">
            <v>0</v>
          </cell>
        </row>
        <row r="2979">
          <cell r="B2979">
            <v>2500</v>
          </cell>
          <cell r="F2979">
            <v>0</v>
          </cell>
          <cell r="I2979">
            <v>111438.7</v>
          </cell>
          <cell r="J2979">
            <v>111438.7</v>
          </cell>
          <cell r="K2979">
            <v>111438.7</v>
          </cell>
          <cell r="N2979">
            <v>111438.7</v>
          </cell>
        </row>
        <row r="2980">
          <cell r="B2980">
            <v>2500</v>
          </cell>
          <cell r="F2980">
            <v>0</v>
          </cell>
          <cell r="I2980">
            <v>81.2</v>
          </cell>
          <cell r="J2980">
            <v>81.2</v>
          </cell>
          <cell r="K2980">
            <v>0</v>
          </cell>
          <cell r="N2980">
            <v>81.2</v>
          </cell>
        </row>
        <row r="2981">
          <cell r="B2981">
            <v>2500</v>
          </cell>
          <cell r="F2981">
            <v>0</v>
          </cell>
          <cell r="I2981">
            <v>37.6</v>
          </cell>
          <cell r="J2981">
            <v>37.6</v>
          </cell>
          <cell r="K2981">
            <v>0</v>
          </cell>
          <cell r="N2981">
            <v>37.6</v>
          </cell>
        </row>
        <row r="2982">
          <cell r="B2982">
            <v>2500</v>
          </cell>
          <cell r="F2982">
            <v>0</v>
          </cell>
          <cell r="I2982">
            <v>10.5</v>
          </cell>
          <cell r="J2982">
            <v>10.5</v>
          </cell>
          <cell r="K2982">
            <v>0</v>
          </cell>
          <cell r="N2982">
            <v>10.5</v>
          </cell>
        </row>
        <row r="2983">
          <cell r="B2983">
            <v>2500</v>
          </cell>
          <cell r="F2983">
            <v>0</v>
          </cell>
          <cell r="I2983">
            <v>0</v>
          </cell>
          <cell r="J2983">
            <v>0</v>
          </cell>
          <cell r="K2983">
            <v>0</v>
          </cell>
          <cell r="N2983">
            <v>0</v>
          </cell>
        </row>
        <row r="2984">
          <cell r="B2984">
            <v>2500</v>
          </cell>
          <cell r="F2984">
            <v>406.7</v>
          </cell>
          <cell r="I2984">
            <v>-406.7</v>
          </cell>
          <cell r="J2984">
            <v>0</v>
          </cell>
          <cell r="K2984">
            <v>0</v>
          </cell>
          <cell r="N2984">
            <v>0</v>
          </cell>
        </row>
        <row r="2985">
          <cell r="B2985">
            <v>2500</v>
          </cell>
          <cell r="F2985">
            <v>6929.7</v>
          </cell>
          <cell r="I2985">
            <v>22779.499999999993</v>
          </cell>
          <cell r="J2985">
            <v>29709.200000000001</v>
          </cell>
          <cell r="K2985">
            <v>0</v>
          </cell>
          <cell r="N2985">
            <v>29709.200000000001</v>
          </cell>
        </row>
        <row r="2986">
          <cell r="B2986">
            <v>2500</v>
          </cell>
          <cell r="F2986">
            <v>24200.1</v>
          </cell>
          <cell r="I2986">
            <v>-9070.9000000000015</v>
          </cell>
          <cell r="J2986">
            <v>15129.2</v>
          </cell>
          <cell r="K2986">
            <v>0</v>
          </cell>
          <cell r="N2986">
            <v>15129.2</v>
          </cell>
        </row>
        <row r="2987">
          <cell r="B2987">
            <v>2500</v>
          </cell>
          <cell r="F2987">
            <v>0</v>
          </cell>
          <cell r="I2987">
            <v>0</v>
          </cell>
          <cell r="J2987">
            <v>0</v>
          </cell>
          <cell r="K2987">
            <v>0</v>
          </cell>
          <cell r="N2987">
            <v>0</v>
          </cell>
        </row>
        <row r="2988">
          <cell r="B2988">
            <v>2500</v>
          </cell>
          <cell r="F2988">
            <v>7773.8</v>
          </cell>
          <cell r="I2988">
            <v>-1534.5</v>
          </cell>
          <cell r="J2988">
            <v>6239.3</v>
          </cell>
          <cell r="K2988">
            <v>4363</v>
          </cell>
          <cell r="N2988">
            <v>6239.3</v>
          </cell>
        </row>
        <row r="2989">
          <cell r="B2989">
            <v>2500</v>
          </cell>
          <cell r="F2989">
            <v>0</v>
          </cell>
          <cell r="I2989">
            <v>933.3</v>
          </cell>
          <cell r="J2989">
            <v>933.3</v>
          </cell>
          <cell r="K2989">
            <v>0</v>
          </cell>
          <cell r="N2989">
            <v>933.3</v>
          </cell>
        </row>
        <row r="2990">
          <cell r="B2990">
            <v>2500</v>
          </cell>
          <cell r="F2990">
            <v>79.900000000000006</v>
          </cell>
          <cell r="I2990">
            <v>-79.900000000000006</v>
          </cell>
          <cell r="J2990">
            <v>0</v>
          </cell>
          <cell r="K2990">
            <v>0</v>
          </cell>
          <cell r="N2990">
            <v>0</v>
          </cell>
        </row>
        <row r="2991">
          <cell r="B2991">
            <v>2500</v>
          </cell>
          <cell r="F2991">
            <v>94.2</v>
          </cell>
          <cell r="I2991">
            <v>-94.2</v>
          </cell>
          <cell r="J2991">
            <v>0</v>
          </cell>
          <cell r="K2991">
            <v>0</v>
          </cell>
          <cell r="N2991">
            <v>0</v>
          </cell>
        </row>
        <row r="2992">
          <cell r="B2992">
            <v>2500</v>
          </cell>
          <cell r="F2992">
            <v>180</v>
          </cell>
          <cell r="I2992">
            <v>-179.89999999999998</v>
          </cell>
          <cell r="J2992">
            <v>0</v>
          </cell>
          <cell r="K2992">
            <v>0</v>
          </cell>
          <cell r="N2992">
            <v>0</v>
          </cell>
        </row>
        <row r="2993">
          <cell r="B2993">
            <v>2500</v>
          </cell>
          <cell r="F2993">
            <v>0</v>
          </cell>
          <cell r="I2993">
            <v>62.8</v>
          </cell>
          <cell r="J2993">
            <v>62.8</v>
          </cell>
          <cell r="K2993">
            <v>0</v>
          </cell>
          <cell r="N2993">
            <v>62.8</v>
          </cell>
        </row>
        <row r="2994">
          <cell r="B2994">
            <v>2500</v>
          </cell>
          <cell r="F2994">
            <v>0</v>
          </cell>
          <cell r="I2994">
            <v>0</v>
          </cell>
          <cell r="J2994">
            <v>0</v>
          </cell>
          <cell r="K2994">
            <v>0</v>
          </cell>
          <cell r="N2994">
            <v>0</v>
          </cell>
        </row>
        <row r="2995">
          <cell r="B2995">
            <v>2500</v>
          </cell>
          <cell r="F2995">
            <v>0</v>
          </cell>
          <cell r="I2995">
            <v>0</v>
          </cell>
          <cell r="J2995">
            <v>0</v>
          </cell>
          <cell r="K2995">
            <v>0</v>
          </cell>
          <cell r="N2995">
            <v>0</v>
          </cell>
        </row>
        <row r="2996">
          <cell r="B2996">
            <v>2500</v>
          </cell>
          <cell r="F2996">
            <v>0</v>
          </cell>
          <cell r="I2996">
            <v>0</v>
          </cell>
          <cell r="J2996">
            <v>0</v>
          </cell>
          <cell r="K2996">
            <v>0</v>
          </cell>
          <cell r="N2996">
            <v>0</v>
          </cell>
        </row>
        <row r="2997">
          <cell r="B2997">
            <v>2500</v>
          </cell>
          <cell r="F2997">
            <v>0</v>
          </cell>
          <cell r="I2997">
            <v>0</v>
          </cell>
          <cell r="J2997">
            <v>0</v>
          </cell>
          <cell r="K2997">
            <v>0</v>
          </cell>
          <cell r="N2997">
            <v>0</v>
          </cell>
        </row>
        <row r="2998">
          <cell r="B2998">
            <v>2500</v>
          </cell>
          <cell r="F2998">
            <v>0</v>
          </cell>
          <cell r="I2998">
            <v>0</v>
          </cell>
          <cell r="J2998">
            <v>0</v>
          </cell>
          <cell r="K2998">
            <v>0</v>
          </cell>
          <cell r="N2998">
            <v>0</v>
          </cell>
        </row>
        <row r="2999">
          <cell r="B2999">
            <v>2500</v>
          </cell>
          <cell r="F2999">
            <v>0</v>
          </cell>
          <cell r="I2999">
            <v>1413.4999999999998</v>
          </cell>
          <cell r="J2999">
            <v>1413.5</v>
          </cell>
          <cell r="K2999">
            <v>0</v>
          </cell>
          <cell r="N2999">
            <v>1413.5</v>
          </cell>
        </row>
        <row r="3000">
          <cell r="B3000">
            <v>2500</v>
          </cell>
          <cell r="F3000">
            <v>0</v>
          </cell>
          <cell r="I3000">
            <v>0</v>
          </cell>
          <cell r="J3000">
            <v>0</v>
          </cell>
          <cell r="K3000">
            <v>0</v>
          </cell>
          <cell r="N3000">
            <v>0</v>
          </cell>
        </row>
        <row r="3001">
          <cell r="B3001">
            <v>2500</v>
          </cell>
          <cell r="F3001">
            <v>0</v>
          </cell>
          <cell r="I3001">
            <v>0</v>
          </cell>
          <cell r="J3001">
            <v>0</v>
          </cell>
          <cell r="K3001">
            <v>0</v>
          </cell>
          <cell r="N3001">
            <v>0</v>
          </cell>
        </row>
        <row r="3002">
          <cell r="B3002">
            <v>2500</v>
          </cell>
          <cell r="F3002">
            <v>0</v>
          </cell>
          <cell r="I3002">
            <v>0</v>
          </cell>
          <cell r="J3002">
            <v>0</v>
          </cell>
          <cell r="K3002">
            <v>0</v>
          </cell>
          <cell r="N3002">
            <v>0</v>
          </cell>
        </row>
        <row r="3003">
          <cell r="B3003">
            <v>2500</v>
          </cell>
          <cell r="F3003">
            <v>0</v>
          </cell>
          <cell r="I3003">
            <v>0</v>
          </cell>
          <cell r="J3003">
            <v>0</v>
          </cell>
          <cell r="K3003">
            <v>0</v>
          </cell>
          <cell r="N3003">
            <v>0</v>
          </cell>
        </row>
        <row r="3004">
          <cell r="B3004">
            <v>2500</v>
          </cell>
          <cell r="F3004">
            <v>0</v>
          </cell>
          <cell r="I3004">
            <v>0</v>
          </cell>
          <cell r="J3004">
            <v>0</v>
          </cell>
          <cell r="K3004">
            <v>0</v>
          </cell>
          <cell r="N3004">
            <v>0</v>
          </cell>
        </row>
        <row r="3005">
          <cell r="B3005">
            <v>2500</v>
          </cell>
          <cell r="F3005">
            <v>0</v>
          </cell>
          <cell r="I3005">
            <v>0</v>
          </cell>
          <cell r="J3005">
            <v>0</v>
          </cell>
          <cell r="K3005">
            <v>0</v>
          </cell>
          <cell r="N3005">
            <v>0</v>
          </cell>
        </row>
        <row r="3006">
          <cell r="B3006">
            <v>2500</v>
          </cell>
          <cell r="F3006">
            <v>0</v>
          </cell>
          <cell r="I3006">
            <v>0</v>
          </cell>
          <cell r="J3006">
            <v>0</v>
          </cell>
          <cell r="K3006">
            <v>0</v>
          </cell>
          <cell r="N3006">
            <v>0</v>
          </cell>
        </row>
        <row r="3007">
          <cell r="B3007">
            <v>2500</v>
          </cell>
          <cell r="F3007">
            <v>0</v>
          </cell>
          <cell r="I3007">
            <v>28002.500000000004</v>
          </cell>
          <cell r="J3007">
            <v>28002.400000000001</v>
          </cell>
          <cell r="K3007">
            <v>0</v>
          </cell>
          <cell r="N3007">
            <v>28002.400000000001</v>
          </cell>
        </row>
        <row r="3008">
          <cell r="B3008">
            <v>2500</v>
          </cell>
          <cell r="F3008">
            <v>0</v>
          </cell>
          <cell r="I3008">
            <v>0</v>
          </cell>
          <cell r="J3008">
            <v>0</v>
          </cell>
          <cell r="K3008">
            <v>0</v>
          </cell>
          <cell r="N3008">
            <v>0</v>
          </cell>
        </row>
        <row r="3009">
          <cell r="B3009">
            <v>2500</v>
          </cell>
          <cell r="F3009">
            <v>0</v>
          </cell>
          <cell r="I3009">
            <v>0</v>
          </cell>
          <cell r="J3009">
            <v>0</v>
          </cell>
          <cell r="K3009">
            <v>0</v>
          </cell>
          <cell r="N3009">
            <v>0</v>
          </cell>
        </row>
        <row r="3010">
          <cell r="B3010">
            <v>2500</v>
          </cell>
          <cell r="F3010">
            <v>0</v>
          </cell>
          <cell r="I3010">
            <v>0</v>
          </cell>
          <cell r="J3010">
            <v>0</v>
          </cell>
          <cell r="K3010">
            <v>0</v>
          </cell>
          <cell r="N3010">
            <v>0</v>
          </cell>
        </row>
        <row r="3011">
          <cell r="B3011">
            <v>2500</v>
          </cell>
          <cell r="F3011">
            <v>0</v>
          </cell>
          <cell r="I3011">
            <v>4816</v>
          </cell>
          <cell r="J3011">
            <v>4815.8999999999996</v>
          </cell>
          <cell r="K3011">
            <v>0</v>
          </cell>
          <cell r="N3011">
            <v>4815.8999999999996</v>
          </cell>
        </row>
        <row r="3012">
          <cell r="B3012">
            <v>2500</v>
          </cell>
          <cell r="F3012">
            <v>0</v>
          </cell>
          <cell r="I3012">
            <v>0</v>
          </cell>
          <cell r="J3012">
            <v>0</v>
          </cell>
          <cell r="K3012">
            <v>0</v>
          </cell>
          <cell r="N3012">
            <v>0</v>
          </cell>
        </row>
        <row r="3013">
          <cell r="B3013">
            <v>2500</v>
          </cell>
          <cell r="F3013">
            <v>0</v>
          </cell>
          <cell r="I3013">
            <v>0</v>
          </cell>
          <cell r="J3013">
            <v>0</v>
          </cell>
          <cell r="K3013">
            <v>0</v>
          </cell>
          <cell r="N3013">
            <v>0</v>
          </cell>
        </row>
        <row r="3014">
          <cell r="B3014">
            <v>2500</v>
          </cell>
          <cell r="F3014">
            <v>0</v>
          </cell>
          <cell r="I3014">
            <v>0</v>
          </cell>
          <cell r="J3014">
            <v>0</v>
          </cell>
          <cell r="K3014">
            <v>0</v>
          </cell>
          <cell r="N3014">
            <v>0</v>
          </cell>
        </row>
        <row r="3015">
          <cell r="B3015">
            <v>2500</v>
          </cell>
          <cell r="F3015">
            <v>0</v>
          </cell>
          <cell r="I3015">
            <v>0</v>
          </cell>
          <cell r="J3015">
            <v>0</v>
          </cell>
          <cell r="K3015">
            <v>0</v>
          </cell>
          <cell r="N3015">
            <v>0</v>
          </cell>
        </row>
        <row r="3016">
          <cell r="B3016">
            <v>2500</v>
          </cell>
          <cell r="F3016">
            <v>0</v>
          </cell>
          <cell r="I3016">
            <v>14228.099999999977</v>
          </cell>
          <cell r="J3016">
            <v>14228.1</v>
          </cell>
          <cell r="K3016">
            <v>3946.3</v>
          </cell>
          <cell r="N3016">
            <v>14228.1</v>
          </cell>
        </row>
        <row r="3017">
          <cell r="B3017">
            <v>2500</v>
          </cell>
          <cell r="F3017">
            <v>0</v>
          </cell>
          <cell r="I3017">
            <v>0</v>
          </cell>
          <cell r="J3017">
            <v>0</v>
          </cell>
          <cell r="K3017">
            <v>0</v>
          </cell>
          <cell r="N3017">
            <v>0</v>
          </cell>
        </row>
        <row r="3018">
          <cell r="B3018">
            <v>2500</v>
          </cell>
          <cell r="F3018">
            <v>0</v>
          </cell>
          <cell r="I3018">
            <v>0</v>
          </cell>
          <cell r="J3018">
            <v>0</v>
          </cell>
          <cell r="K3018">
            <v>0</v>
          </cell>
          <cell r="N3018">
            <v>0</v>
          </cell>
        </row>
        <row r="3019">
          <cell r="B3019">
            <v>2500</v>
          </cell>
          <cell r="F3019">
            <v>0</v>
          </cell>
          <cell r="I3019">
            <v>0</v>
          </cell>
          <cell r="J3019">
            <v>0</v>
          </cell>
          <cell r="K3019">
            <v>0</v>
          </cell>
          <cell r="N3019">
            <v>0</v>
          </cell>
        </row>
        <row r="3020">
          <cell r="B3020">
            <v>2500</v>
          </cell>
          <cell r="F3020">
            <v>0</v>
          </cell>
          <cell r="I3020">
            <v>6600.9000000000005</v>
          </cell>
          <cell r="J3020">
            <v>6600.9</v>
          </cell>
          <cell r="K3020">
            <v>0</v>
          </cell>
          <cell r="N3020">
            <v>6600.9</v>
          </cell>
        </row>
        <row r="3021">
          <cell r="B3021">
            <v>2500</v>
          </cell>
          <cell r="F3021">
            <v>0</v>
          </cell>
          <cell r="I3021">
            <v>0</v>
          </cell>
          <cell r="J3021">
            <v>0</v>
          </cell>
          <cell r="K3021">
            <v>0</v>
          </cell>
          <cell r="N3021">
            <v>0</v>
          </cell>
        </row>
        <row r="3022">
          <cell r="B3022">
            <v>2500</v>
          </cell>
          <cell r="F3022">
            <v>0</v>
          </cell>
          <cell r="I3022">
            <v>0</v>
          </cell>
          <cell r="J3022">
            <v>0</v>
          </cell>
          <cell r="K3022">
            <v>0</v>
          </cell>
          <cell r="N3022">
            <v>0</v>
          </cell>
        </row>
        <row r="3023">
          <cell r="B3023">
            <v>2500</v>
          </cell>
          <cell r="F3023">
            <v>0</v>
          </cell>
          <cell r="I3023">
            <v>0</v>
          </cell>
          <cell r="J3023">
            <v>0</v>
          </cell>
          <cell r="K3023">
            <v>0</v>
          </cell>
          <cell r="N3023">
            <v>0</v>
          </cell>
        </row>
        <row r="3024">
          <cell r="B3024">
            <v>2500</v>
          </cell>
          <cell r="F3024">
            <v>0</v>
          </cell>
          <cell r="I3024">
            <v>0</v>
          </cell>
          <cell r="J3024">
            <v>0</v>
          </cell>
          <cell r="K3024">
            <v>0</v>
          </cell>
          <cell r="N3024">
            <v>0</v>
          </cell>
        </row>
        <row r="3025">
          <cell r="B3025">
            <v>2500</v>
          </cell>
          <cell r="F3025">
            <v>0</v>
          </cell>
          <cell r="I3025">
            <v>0</v>
          </cell>
          <cell r="J3025">
            <v>0</v>
          </cell>
          <cell r="K3025">
            <v>0</v>
          </cell>
          <cell r="N3025">
            <v>0</v>
          </cell>
        </row>
        <row r="3026">
          <cell r="B3026">
            <v>2500</v>
          </cell>
          <cell r="F3026">
            <v>0</v>
          </cell>
          <cell r="I3026">
            <v>0</v>
          </cell>
          <cell r="J3026">
            <v>0</v>
          </cell>
          <cell r="K3026">
            <v>0</v>
          </cell>
          <cell r="N3026">
            <v>0</v>
          </cell>
        </row>
        <row r="3027">
          <cell r="B3027">
            <v>2500</v>
          </cell>
          <cell r="F3027">
            <v>0</v>
          </cell>
          <cell r="I3027">
            <v>0</v>
          </cell>
          <cell r="J3027">
            <v>0</v>
          </cell>
          <cell r="K3027">
            <v>0</v>
          </cell>
          <cell r="N3027">
            <v>0</v>
          </cell>
        </row>
        <row r="3028">
          <cell r="B3028">
            <v>2500</v>
          </cell>
          <cell r="F3028">
            <v>0</v>
          </cell>
          <cell r="I3028">
            <v>0</v>
          </cell>
          <cell r="J3028">
            <v>0</v>
          </cell>
          <cell r="K3028">
            <v>0</v>
          </cell>
          <cell r="N3028">
            <v>0</v>
          </cell>
        </row>
        <row r="3029">
          <cell r="B3029">
            <v>2500</v>
          </cell>
          <cell r="F3029">
            <v>0</v>
          </cell>
          <cell r="I3029">
            <v>0</v>
          </cell>
          <cell r="J3029">
            <v>0</v>
          </cell>
          <cell r="K3029">
            <v>0</v>
          </cell>
          <cell r="N3029">
            <v>0</v>
          </cell>
        </row>
        <row r="3030">
          <cell r="B3030">
            <v>2500</v>
          </cell>
          <cell r="F3030">
            <v>0</v>
          </cell>
          <cell r="I3030">
            <v>0</v>
          </cell>
          <cell r="J3030">
            <v>0</v>
          </cell>
          <cell r="K3030">
            <v>0</v>
          </cell>
          <cell r="N3030">
            <v>0</v>
          </cell>
        </row>
        <row r="3031">
          <cell r="B3031">
            <v>2500</v>
          </cell>
          <cell r="F3031">
            <v>0</v>
          </cell>
          <cell r="I3031">
            <v>0</v>
          </cell>
          <cell r="J3031">
            <v>0</v>
          </cell>
          <cell r="K3031">
            <v>0</v>
          </cell>
          <cell r="N3031">
            <v>0</v>
          </cell>
        </row>
        <row r="3032">
          <cell r="B3032">
            <v>2500</v>
          </cell>
          <cell r="F3032">
            <v>0</v>
          </cell>
          <cell r="I3032">
            <v>0</v>
          </cell>
          <cell r="J3032">
            <v>0</v>
          </cell>
          <cell r="K3032">
            <v>0</v>
          </cell>
          <cell r="N3032">
            <v>0</v>
          </cell>
        </row>
        <row r="3033">
          <cell r="B3033">
            <v>2500</v>
          </cell>
          <cell r="F3033">
            <v>0</v>
          </cell>
          <cell r="I3033">
            <v>0</v>
          </cell>
          <cell r="J3033">
            <v>0</v>
          </cell>
          <cell r="K3033">
            <v>0</v>
          </cell>
          <cell r="N3033">
            <v>0</v>
          </cell>
        </row>
        <row r="3034">
          <cell r="B3034">
            <v>2500</v>
          </cell>
          <cell r="F3034">
            <v>0</v>
          </cell>
          <cell r="I3034">
            <v>0</v>
          </cell>
          <cell r="J3034">
            <v>0</v>
          </cell>
          <cell r="K3034">
            <v>0</v>
          </cell>
          <cell r="N3034">
            <v>0</v>
          </cell>
        </row>
        <row r="3035">
          <cell r="B3035">
            <v>2500</v>
          </cell>
          <cell r="F3035">
            <v>0</v>
          </cell>
          <cell r="I3035">
            <v>0</v>
          </cell>
          <cell r="J3035">
            <v>0</v>
          </cell>
          <cell r="K3035">
            <v>0</v>
          </cell>
          <cell r="N3035">
            <v>0</v>
          </cell>
        </row>
        <row r="3036">
          <cell r="B3036">
            <v>2500</v>
          </cell>
          <cell r="F3036">
            <v>0</v>
          </cell>
          <cell r="I3036">
            <v>0</v>
          </cell>
          <cell r="J3036">
            <v>0</v>
          </cell>
          <cell r="K3036">
            <v>0</v>
          </cell>
          <cell r="N3036">
            <v>0</v>
          </cell>
        </row>
        <row r="3037">
          <cell r="B3037">
            <v>2500</v>
          </cell>
          <cell r="F3037">
            <v>0</v>
          </cell>
          <cell r="I3037">
            <v>0</v>
          </cell>
          <cell r="J3037">
            <v>0</v>
          </cell>
          <cell r="K3037">
            <v>0</v>
          </cell>
          <cell r="N3037">
            <v>0</v>
          </cell>
        </row>
        <row r="3038">
          <cell r="B3038">
            <v>2500</v>
          </cell>
          <cell r="F3038">
            <v>0</v>
          </cell>
          <cell r="I3038">
            <v>0</v>
          </cell>
          <cell r="J3038">
            <v>0</v>
          </cell>
          <cell r="K3038">
            <v>0</v>
          </cell>
          <cell r="N3038">
            <v>0</v>
          </cell>
        </row>
        <row r="3039">
          <cell r="B3039">
            <v>2500</v>
          </cell>
          <cell r="F3039">
            <v>0</v>
          </cell>
          <cell r="I3039">
            <v>0</v>
          </cell>
          <cell r="J3039">
            <v>0</v>
          </cell>
          <cell r="K3039">
            <v>0</v>
          </cell>
          <cell r="N3039">
            <v>0</v>
          </cell>
        </row>
        <row r="3040">
          <cell r="B3040">
            <v>2500</v>
          </cell>
          <cell r="F3040">
            <v>0</v>
          </cell>
          <cell r="I3040">
            <v>0</v>
          </cell>
          <cell r="J3040">
            <v>0</v>
          </cell>
          <cell r="K3040">
            <v>0</v>
          </cell>
          <cell r="N3040">
            <v>0</v>
          </cell>
        </row>
        <row r="3041">
          <cell r="B3041">
            <v>2500</v>
          </cell>
          <cell r="F3041">
            <v>0</v>
          </cell>
          <cell r="I3041">
            <v>0</v>
          </cell>
          <cell r="J3041">
            <v>0</v>
          </cell>
          <cell r="K3041">
            <v>0</v>
          </cell>
          <cell r="N3041">
            <v>0</v>
          </cell>
        </row>
        <row r="3042">
          <cell r="B3042">
            <v>2500</v>
          </cell>
          <cell r="F3042">
            <v>0</v>
          </cell>
          <cell r="I3042">
            <v>0</v>
          </cell>
          <cell r="J3042">
            <v>0</v>
          </cell>
          <cell r="K3042">
            <v>0</v>
          </cell>
          <cell r="N3042">
            <v>0</v>
          </cell>
        </row>
        <row r="3043">
          <cell r="B3043">
            <v>2500</v>
          </cell>
          <cell r="F3043">
            <v>0</v>
          </cell>
          <cell r="I3043">
            <v>0</v>
          </cell>
          <cell r="J3043">
            <v>0</v>
          </cell>
          <cell r="K3043">
            <v>0</v>
          </cell>
          <cell r="N3043">
            <v>0</v>
          </cell>
        </row>
        <row r="3044">
          <cell r="B3044">
            <v>2500</v>
          </cell>
          <cell r="F3044">
            <v>0</v>
          </cell>
          <cell r="I3044">
            <v>0</v>
          </cell>
          <cell r="J3044">
            <v>0</v>
          </cell>
          <cell r="K3044">
            <v>0</v>
          </cell>
          <cell r="N3044">
            <v>0</v>
          </cell>
        </row>
        <row r="3045">
          <cell r="B3045">
            <v>2500</v>
          </cell>
          <cell r="F3045">
            <v>0</v>
          </cell>
          <cell r="I3045">
            <v>0</v>
          </cell>
          <cell r="J3045">
            <v>0</v>
          </cell>
          <cell r="K3045">
            <v>0</v>
          </cell>
          <cell r="N3045">
            <v>0</v>
          </cell>
        </row>
        <row r="3046">
          <cell r="B3046">
            <v>2500</v>
          </cell>
          <cell r="F3046">
            <v>0</v>
          </cell>
          <cell r="I3046">
            <v>0</v>
          </cell>
          <cell r="J3046">
            <v>0</v>
          </cell>
          <cell r="K3046">
            <v>0</v>
          </cell>
          <cell r="N3046">
            <v>0</v>
          </cell>
        </row>
        <row r="3047">
          <cell r="B3047">
            <v>2500</v>
          </cell>
          <cell r="F3047">
            <v>0</v>
          </cell>
          <cell r="I3047">
            <v>0</v>
          </cell>
          <cell r="J3047">
            <v>0</v>
          </cell>
          <cell r="K3047">
            <v>0</v>
          </cell>
          <cell r="N3047">
            <v>0</v>
          </cell>
        </row>
        <row r="3048">
          <cell r="B3048">
            <v>2500</v>
          </cell>
          <cell r="F3048">
            <v>0</v>
          </cell>
          <cell r="I3048">
            <v>0</v>
          </cell>
          <cell r="J3048">
            <v>0</v>
          </cell>
          <cell r="K3048">
            <v>0</v>
          </cell>
          <cell r="N3048">
            <v>0</v>
          </cell>
        </row>
        <row r="3049">
          <cell r="B3049">
            <v>2500</v>
          </cell>
          <cell r="F3049">
            <v>0</v>
          </cell>
          <cell r="I3049">
            <v>0</v>
          </cell>
          <cell r="J3049">
            <v>0</v>
          </cell>
          <cell r="K3049">
            <v>0</v>
          </cell>
          <cell r="N3049">
            <v>0</v>
          </cell>
        </row>
        <row r="3050">
          <cell r="B3050">
            <v>2600</v>
          </cell>
          <cell r="F3050">
            <v>1784.2</v>
          </cell>
          <cell r="I3050">
            <v>-1784.1999999999998</v>
          </cell>
          <cell r="J3050">
            <v>0</v>
          </cell>
          <cell r="K3050">
            <v>0</v>
          </cell>
          <cell r="N3050">
            <v>0</v>
          </cell>
        </row>
        <row r="3051">
          <cell r="B3051">
            <v>2600</v>
          </cell>
          <cell r="F3051">
            <v>3782.5</v>
          </cell>
          <cell r="I3051">
            <v>4041.1000000000022</v>
          </cell>
          <cell r="J3051">
            <v>7823.6</v>
          </cell>
          <cell r="K3051">
            <v>7823.6</v>
          </cell>
          <cell r="N3051">
            <v>7823.6</v>
          </cell>
        </row>
        <row r="3052">
          <cell r="B3052">
            <v>2600</v>
          </cell>
          <cell r="F3052">
            <v>2136.9</v>
          </cell>
          <cell r="I3052">
            <v>-1847.4</v>
          </cell>
          <cell r="J3052">
            <v>289.5</v>
          </cell>
          <cell r="K3052">
            <v>120</v>
          </cell>
          <cell r="N3052">
            <v>289.5</v>
          </cell>
        </row>
        <row r="3053">
          <cell r="B3053">
            <v>2600</v>
          </cell>
          <cell r="F3053">
            <v>1908.6</v>
          </cell>
          <cell r="I3053">
            <v>-1908.6</v>
          </cell>
          <cell r="J3053">
            <v>0</v>
          </cell>
          <cell r="K3053">
            <v>0</v>
          </cell>
          <cell r="N3053">
            <v>0</v>
          </cell>
        </row>
        <row r="3054">
          <cell r="B3054">
            <v>2600</v>
          </cell>
          <cell r="F3054">
            <v>0</v>
          </cell>
          <cell r="I3054">
            <v>0</v>
          </cell>
          <cell r="J3054">
            <v>0</v>
          </cell>
          <cell r="K3054">
            <v>0</v>
          </cell>
          <cell r="N3054">
            <v>0</v>
          </cell>
        </row>
        <row r="3055">
          <cell r="B3055">
            <v>2600</v>
          </cell>
          <cell r="F3055">
            <v>0</v>
          </cell>
          <cell r="I3055">
            <v>0</v>
          </cell>
          <cell r="J3055">
            <v>0</v>
          </cell>
          <cell r="K3055">
            <v>0</v>
          </cell>
          <cell r="N3055">
            <v>0</v>
          </cell>
        </row>
        <row r="3056">
          <cell r="B3056">
            <v>2600</v>
          </cell>
          <cell r="F3056">
            <v>0</v>
          </cell>
          <cell r="I3056">
            <v>0</v>
          </cell>
          <cell r="J3056">
            <v>0</v>
          </cell>
          <cell r="K3056">
            <v>0</v>
          </cell>
          <cell r="N3056">
            <v>0</v>
          </cell>
        </row>
        <row r="3057">
          <cell r="B3057">
            <v>2600</v>
          </cell>
          <cell r="F3057">
            <v>1459</v>
          </cell>
          <cell r="I3057">
            <v>-1459</v>
          </cell>
          <cell r="J3057">
            <v>0</v>
          </cell>
          <cell r="K3057">
            <v>0</v>
          </cell>
          <cell r="N3057">
            <v>0</v>
          </cell>
        </row>
        <row r="3058">
          <cell r="B3058">
            <v>2600</v>
          </cell>
          <cell r="F3058">
            <v>7911.3</v>
          </cell>
          <cell r="I3058">
            <v>-7911.3000000000029</v>
          </cell>
          <cell r="J3058">
            <v>0</v>
          </cell>
          <cell r="K3058">
            <v>0</v>
          </cell>
          <cell r="N3058">
            <v>0</v>
          </cell>
        </row>
        <row r="3059">
          <cell r="B3059">
            <v>2600</v>
          </cell>
          <cell r="F3059">
            <v>0</v>
          </cell>
          <cell r="I3059">
            <v>0</v>
          </cell>
          <cell r="J3059">
            <v>0</v>
          </cell>
          <cell r="K3059">
            <v>0</v>
          </cell>
          <cell r="N3059">
            <v>0</v>
          </cell>
        </row>
        <row r="3060">
          <cell r="B3060">
            <v>2600</v>
          </cell>
          <cell r="F3060">
            <v>0</v>
          </cell>
          <cell r="I3060">
            <v>0</v>
          </cell>
          <cell r="J3060">
            <v>0</v>
          </cell>
          <cell r="K3060">
            <v>0</v>
          </cell>
          <cell r="N3060">
            <v>0</v>
          </cell>
        </row>
        <row r="3061">
          <cell r="B3061">
            <v>2600</v>
          </cell>
          <cell r="F3061">
            <v>10723.4</v>
          </cell>
          <cell r="I3061">
            <v>-10723.4</v>
          </cell>
          <cell r="J3061">
            <v>0</v>
          </cell>
          <cell r="K3061">
            <v>0</v>
          </cell>
          <cell r="N3061">
            <v>0</v>
          </cell>
        </row>
        <row r="3062">
          <cell r="B3062">
            <v>2600</v>
          </cell>
          <cell r="F3062">
            <v>0</v>
          </cell>
          <cell r="I3062">
            <v>3077.4</v>
          </cell>
          <cell r="J3062">
            <v>3077.4</v>
          </cell>
          <cell r="K3062">
            <v>3077.4</v>
          </cell>
          <cell r="N3062">
            <v>3077.4</v>
          </cell>
        </row>
        <row r="3063">
          <cell r="B3063">
            <v>2600</v>
          </cell>
          <cell r="F3063">
            <v>0</v>
          </cell>
          <cell r="I3063">
            <v>0</v>
          </cell>
          <cell r="J3063">
            <v>0</v>
          </cell>
          <cell r="K3063">
            <v>0</v>
          </cell>
          <cell r="N3063">
            <v>0</v>
          </cell>
        </row>
        <row r="3064">
          <cell r="B3064">
            <v>2600</v>
          </cell>
          <cell r="F3064">
            <v>17557.8</v>
          </cell>
          <cell r="I3064">
            <v>-11964.7</v>
          </cell>
          <cell r="J3064">
            <v>5593.1</v>
          </cell>
          <cell r="K3064">
            <v>5593.1</v>
          </cell>
          <cell r="N3064">
            <v>5593.1</v>
          </cell>
        </row>
        <row r="3065">
          <cell r="B3065">
            <v>2600</v>
          </cell>
          <cell r="F3065">
            <v>12.5</v>
          </cell>
          <cell r="I3065">
            <v>-12.499999999999998</v>
          </cell>
          <cell r="J3065">
            <v>0</v>
          </cell>
          <cell r="K3065">
            <v>0</v>
          </cell>
          <cell r="N3065">
            <v>0</v>
          </cell>
        </row>
        <row r="3066">
          <cell r="B3066">
            <v>2600</v>
          </cell>
          <cell r="F3066">
            <v>0</v>
          </cell>
          <cell r="I3066">
            <v>0</v>
          </cell>
          <cell r="J3066">
            <v>0</v>
          </cell>
          <cell r="K3066">
            <v>0</v>
          </cell>
          <cell r="N3066">
            <v>0</v>
          </cell>
        </row>
        <row r="3067">
          <cell r="B3067">
            <v>2600</v>
          </cell>
          <cell r="F3067">
            <v>0</v>
          </cell>
          <cell r="I3067">
            <v>0</v>
          </cell>
          <cell r="J3067">
            <v>0</v>
          </cell>
          <cell r="K3067">
            <v>0</v>
          </cell>
          <cell r="N3067">
            <v>0</v>
          </cell>
        </row>
        <row r="3068">
          <cell r="B3068">
            <v>2600</v>
          </cell>
          <cell r="F3068">
            <v>0</v>
          </cell>
          <cell r="I3068">
            <v>0</v>
          </cell>
          <cell r="J3068">
            <v>0</v>
          </cell>
          <cell r="K3068">
            <v>0</v>
          </cell>
          <cell r="N3068">
            <v>0</v>
          </cell>
        </row>
        <row r="3069">
          <cell r="B3069">
            <v>2600</v>
          </cell>
          <cell r="F3069">
            <v>8022.6</v>
          </cell>
          <cell r="I3069">
            <v>-8022.5999999999985</v>
          </cell>
          <cell r="J3069">
            <v>0</v>
          </cell>
          <cell r="K3069">
            <v>0</v>
          </cell>
          <cell r="N3069">
            <v>0</v>
          </cell>
        </row>
        <row r="3070">
          <cell r="B3070">
            <v>2600</v>
          </cell>
          <cell r="F3070">
            <v>0</v>
          </cell>
          <cell r="I3070">
            <v>0</v>
          </cell>
          <cell r="J3070">
            <v>0</v>
          </cell>
          <cell r="K3070">
            <v>0</v>
          </cell>
          <cell r="N3070">
            <v>0</v>
          </cell>
        </row>
        <row r="3071">
          <cell r="B3071">
            <v>2600</v>
          </cell>
          <cell r="F3071">
            <v>9483.2000000000007</v>
          </cell>
          <cell r="I3071">
            <v>-9483.2000000000007</v>
          </cell>
          <cell r="J3071">
            <v>0</v>
          </cell>
          <cell r="K3071">
            <v>0</v>
          </cell>
          <cell r="N3071">
            <v>0</v>
          </cell>
        </row>
        <row r="3072">
          <cell r="B3072">
            <v>2600</v>
          </cell>
          <cell r="F3072">
            <v>0</v>
          </cell>
          <cell r="I3072">
            <v>0</v>
          </cell>
          <cell r="J3072">
            <v>0</v>
          </cell>
          <cell r="K3072">
            <v>0</v>
          </cell>
          <cell r="N3072">
            <v>0</v>
          </cell>
        </row>
        <row r="3073">
          <cell r="B3073">
            <v>2600</v>
          </cell>
          <cell r="F3073">
            <v>910.1</v>
          </cell>
          <cell r="I3073">
            <v>-910.09999999999991</v>
          </cell>
          <cell r="J3073">
            <v>0</v>
          </cell>
          <cell r="K3073">
            <v>0</v>
          </cell>
          <cell r="N3073">
            <v>0</v>
          </cell>
        </row>
        <row r="3074">
          <cell r="B3074">
            <v>2600</v>
          </cell>
          <cell r="F3074">
            <v>5083.8</v>
          </cell>
          <cell r="I3074">
            <v>-5083.7999999999993</v>
          </cell>
          <cell r="J3074">
            <v>0</v>
          </cell>
          <cell r="K3074">
            <v>0</v>
          </cell>
          <cell r="N3074">
            <v>0</v>
          </cell>
        </row>
        <row r="3075">
          <cell r="B3075">
            <v>2600</v>
          </cell>
          <cell r="F3075">
            <v>579.4</v>
          </cell>
          <cell r="I3075">
            <v>-579.4</v>
          </cell>
          <cell r="J3075">
            <v>0</v>
          </cell>
          <cell r="K3075">
            <v>0</v>
          </cell>
          <cell r="N3075">
            <v>0</v>
          </cell>
        </row>
        <row r="3076">
          <cell r="B3076">
            <v>2600</v>
          </cell>
          <cell r="F3076">
            <v>1074.0999999999999</v>
          </cell>
          <cell r="I3076">
            <v>-1074.0999999999999</v>
          </cell>
          <cell r="J3076">
            <v>0</v>
          </cell>
          <cell r="K3076">
            <v>0</v>
          </cell>
          <cell r="N3076">
            <v>0</v>
          </cell>
        </row>
        <row r="3077">
          <cell r="B3077">
            <v>2600</v>
          </cell>
          <cell r="F3077">
            <v>0</v>
          </cell>
          <cell r="I3077">
            <v>0</v>
          </cell>
          <cell r="J3077">
            <v>0</v>
          </cell>
          <cell r="K3077">
            <v>0</v>
          </cell>
          <cell r="N3077">
            <v>0</v>
          </cell>
        </row>
        <row r="3078">
          <cell r="B3078">
            <v>2600</v>
          </cell>
          <cell r="F3078">
            <v>0</v>
          </cell>
          <cell r="I3078">
            <v>0</v>
          </cell>
          <cell r="J3078">
            <v>0</v>
          </cell>
          <cell r="K3078">
            <v>0</v>
          </cell>
          <cell r="N3078">
            <v>0</v>
          </cell>
        </row>
        <row r="3079">
          <cell r="B3079">
            <v>2600</v>
          </cell>
          <cell r="F3079">
            <v>0</v>
          </cell>
          <cell r="I3079">
            <v>3361.3</v>
          </cell>
          <cell r="J3079">
            <v>3361.3</v>
          </cell>
          <cell r="K3079">
            <v>0</v>
          </cell>
          <cell r="N3079">
            <v>3361.3</v>
          </cell>
        </row>
        <row r="3080">
          <cell r="B3080">
            <v>2600</v>
          </cell>
          <cell r="F3080">
            <v>0</v>
          </cell>
          <cell r="I3080">
            <v>0</v>
          </cell>
          <cell r="J3080">
            <v>0</v>
          </cell>
          <cell r="K3080">
            <v>0</v>
          </cell>
          <cell r="N3080">
            <v>0</v>
          </cell>
        </row>
        <row r="3081">
          <cell r="B3081">
            <v>2600</v>
          </cell>
          <cell r="F3081">
            <v>0</v>
          </cell>
          <cell r="I3081">
            <v>0</v>
          </cell>
          <cell r="J3081">
            <v>0</v>
          </cell>
          <cell r="K3081">
            <v>0</v>
          </cell>
          <cell r="N3081">
            <v>0</v>
          </cell>
        </row>
        <row r="3082">
          <cell r="B3082">
            <v>2600</v>
          </cell>
          <cell r="F3082">
            <v>0</v>
          </cell>
          <cell r="I3082">
            <v>0</v>
          </cell>
          <cell r="J3082">
            <v>0</v>
          </cell>
          <cell r="K3082">
            <v>0</v>
          </cell>
          <cell r="N3082">
            <v>0</v>
          </cell>
        </row>
        <row r="3083">
          <cell r="B3083">
            <v>2600</v>
          </cell>
          <cell r="F3083">
            <v>0</v>
          </cell>
          <cell r="I3083">
            <v>0</v>
          </cell>
          <cell r="J3083">
            <v>0</v>
          </cell>
          <cell r="K3083">
            <v>0</v>
          </cell>
          <cell r="N3083">
            <v>0</v>
          </cell>
        </row>
        <row r="3084">
          <cell r="B3084">
            <v>2700</v>
          </cell>
          <cell r="F3084">
            <v>0</v>
          </cell>
          <cell r="I3084">
            <v>3717.7</v>
          </cell>
          <cell r="J3084">
            <v>3717.7</v>
          </cell>
          <cell r="K3084">
            <v>0</v>
          </cell>
          <cell r="N3084">
            <v>3717.7</v>
          </cell>
        </row>
        <row r="3085">
          <cell r="B3085">
            <v>2700</v>
          </cell>
          <cell r="F3085">
            <v>0</v>
          </cell>
          <cell r="I3085">
            <v>8.8000000000000007</v>
          </cell>
          <cell r="J3085">
            <v>8.8000000000000007</v>
          </cell>
          <cell r="K3085">
            <v>0</v>
          </cell>
          <cell r="N3085">
            <v>8.8000000000000007</v>
          </cell>
        </row>
        <row r="3086">
          <cell r="B3086">
            <v>2700</v>
          </cell>
          <cell r="F3086">
            <v>513.6</v>
          </cell>
          <cell r="I3086">
            <v>-510.29999999999995</v>
          </cell>
          <cell r="J3086">
            <v>3.2</v>
          </cell>
          <cell r="K3086">
            <v>3.2</v>
          </cell>
          <cell r="N3086">
            <v>3.2</v>
          </cell>
        </row>
        <row r="3087">
          <cell r="B3087">
            <v>2700</v>
          </cell>
          <cell r="F3087">
            <v>66.7</v>
          </cell>
          <cell r="I3087">
            <v>-66.299999999999983</v>
          </cell>
          <cell r="J3087">
            <v>0.4</v>
          </cell>
          <cell r="K3087">
            <v>0.4</v>
          </cell>
          <cell r="N3087">
            <v>0.4</v>
          </cell>
        </row>
        <row r="3088">
          <cell r="B3088">
            <v>2700</v>
          </cell>
          <cell r="F3088">
            <v>72.5</v>
          </cell>
          <cell r="I3088">
            <v>-72.5</v>
          </cell>
          <cell r="J3088">
            <v>0</v>
          </cell>
          <cell r="K3088">
            <v>0</v>
          </cell>
          <cell r="N3088">
            <v>0</v>
          </cell>
        </row>
        <row r="3089">
          <cell r="B3089">
            <v>2700</v>
          </cell>
          <cell r="F3089">
            <v>5.6</v>
          </cell>
          <cell r="I3089">
            <v>-4.5</v>
          </cell>
          <cell r="J3089">
            <v>1</v>
          </cell>
          <cell r="K3089">
            <v>1</v>
          </cell>
          <cell r="N3089">
            <v>1</v>
          </cell>
        </row>
        <row r="3090">
          <cell r="B3090">
            <v>2700</v>
          </cell>
          <cell r="F3090">
            <v>5</v>
          </cell>
          <cell r="I3090">
            <v>-5</v>
          </cell>
          <cell r="J3090">
            <v>0</v>
          </cell>
          <cell r="K3090">
            <v>0</v>
          </cell>
          <cell r="N3090">
            <v>0</v>
          </cell>
        </row>
        <row r="3091">
          <cell r="B3091">
            <v>2700</v>
          </cell>
          <cell r="F3091">
            <v>0</v>
          </cell>
          <cell r="I3091">
            <v>0</v>
          </cell>
          <cell r="J3091">
            <v>0</v>
          </cell>
          <cell r="K3091">
            <v>0</v>
          </cell>
          <cell r="N3091">
            <v>0</v>
          </cell>
        </row>
        <row r="3092">
          <cell r="B3092">
            <v>2700</v>
          </cell>
          <cell r="F3092">
            <v>0</v>
          </cell>
          <cell r="I3092">
            <v>0</v>
          </cell>
          <cell r="J3092">
            <v>0</v>
          </cell>
          <cell r="K3092">
            <v>0</v>
          </cell>
          <cell r="N3092">
            <v>0</v>
          </cell>
        </row>
        <row r="3093">
          <cell r="B3093">
            <v>2700</v>
          </cell>
          <cell r="F3093">
            <v>1173.8</v>
          </cell>
          <cell r="I3093">
            <v>-1156.7999999999997</v>
          </cell>
          <cell r="J3093">
            <v>17</v>
          </cell>
          <cell r="K3093">
            <v>0.5</v>
          </cell>
          <cell r="N3093">
            <v>17</v>
          </cell>
        </row>
        <row r="3094">
          <cell r="B3094">
            <v>2700</v>
          </cell>
          <cell r="F3094">
            <v>94.3</v>
          </cell>
          <cell r="I3094">
            <v>-85.100000000000009</v>
          </cell>
          <cell r="J3094">
            <v>9.1999999999999993</v>
          </cell>
          <cell r="K3094">
            <v>4.4000000000000004</v>
          </cell>
          <cell r="N3094">
            <v>9.1999999999999993</v>
          </cell>
        </row>
        <row r="3095">
          <cell r="B3095">
            <v>2700</v>
          </cell>
          <cell r="F3095">
            <v>139.5</v>
          </cell>
          <cell r="I3095">
            <v>-139.5</v>
          </cell>
          <cell r="J3095">
            <v>0</v>
          </cell>
          <cell r="K3095">
            <v>0</v>
          </cell>
          <cell r="N3095">
            <v>0</v>
          </cell>
        </row>
        <row r="3096">
          <cell r="B3096">
            <v>2700</v>
          </cell>
          <cell r="F3096">
            <v>5.0999999999999996</v>
          </cell>
          <cell r="I3096">
            <v>-5.0999999999999996</v>
          </cell>
          <cell r="J3096">
            <v>0</v>
          </cell>
          <cell r="K3096">
            <v>0</v>
          </cell>
          <cell r="N3096">
            <v>0</v>
          </cell>
        </row>
        <row r="3097">
          <cell r="B3097">
            <v>2700</v>
          </cell>
          <cell r="F3097">
            <v>5.9</v>
          </cell>
          <cell r="I3097">
            <v>-5.9</v>
          </cell>
          <cell r="J3097">
            <v>0</v>
          </cell>
          <cell r="K3097">
            <v>0</v>
          </cell>
          <cell r="N3097">
            <v>0</v>
          </cell>
        </row>
        <row r="3098">
          <cell r="B3098">
            <v>2700</v>
          </cell>
          <cell r="F3098">
            <v>0</v>
          </cell>
          <cell r="I3098">
            <v>0</v>
          </cell>
          <cell r="J3098">
            <v>0</v>
          </cell>
          <cell r="K3098">
            <v>0</v>
          </cell>
          <cell r="N3098">
            <v>0</v>
          </cell>
        </row>
        <row r="3099">
          <cell r="B3099">
            <v>2700</v>
          </cell>
          <cell r="F3099">
            <v>3</v>
          </cell>
          <cell r="I3099">
            <v>-2.9000000000000004</v>
          </cell>
          <cell r="J3099">
            <v>0</v>
          </cell>
          <cell r="K3099">
            <v>0</v>
          </cell>
          <cell r="N3099">
            <v>0</v>
          </cell>
        </row>
        <row r="3100">
          <cell r="B3100">
            <v>2700</v>
          </cell>
          <cell r="F3100">
            <v>0</v>
          </cell>
          <cell r="I3100">
            <v>0</v>
          </cell>
          <cell r="J3100">
            <v>0</v>
          </cell>
          <cell r="K3100">
            <v>0</v>
          </cell>
          <cell r="N3100">
            <v>0</v>
          </cell>
        </row>
        <row r="3101">
          <cell r="B3101">
            <v>2700</v>
          </cell>
          <cell r="F3101">
            <v>51.5</v>
          </cell>
          <cell r="I3101">
            <v>-51.5</v>
          </cell>
          <cell r="J3101">
            <v>0</v>
          </cell>
          <cell r="K3101">
            <v>0</v>
          </cell>
          <cell r="N3101">
            <v>0</v>
          </cell>
        </row>
        <row r="3102">
          <cell r="B3102">
            <v>2700</v>
          </cell>
          <cell r="F3102">
            <v>207.3</v>
          </cell>
          <cell r="I3102">
            <v>-207.3</v>
          </cell>
          <cell r="J3102">
            <v>0</v>
          </cell>
          <cell r="K3102">
            <v>0</v>
          </cell>
          <cell r="N3102">
            <v>0</v>
          </cell>
        </row>
        <row r="3103">
          <cell r="B3103">
            <v>2700</v>
          </cell>
          <cell r="F3103">
            <v>0</v>
          </cell>
          <cell r="I3103">
            <v>0</v>
          </cell>
          <cell r="J3103">
            <v>0</v>
          </cell>
          <cell r="K3103">
            <v>0</v>
          </cell>
          <cell r="N3103">
            <v>0</v>
          </cell>
        </row>
        <row r="3104">
          <cell r="B3104">
            <v>2700</v>
          </cell>
          <cell r="F3104">
            <v>0</v>
          </cell>
          <cell r="I3104">
            <v>0</v>
          </cell>
          <cell r="J3104">
            <v>0</v>
          </cell>
          <cell r="K3104">
            <v>0</v>
          </cell>
          <cell r="N3104">
            <v>0</v>
          </cell>
        </row>
        <row r="3105">
          <cell r="B3105">
            <v>2700</v>
          </cell>
          <cell r="F3105">
            <v>0</v>
          </cell>
          <cell r="I3105">
            <v>0</v>
          </cell>
          <cell r="J3105">
            <v>0</v>
          </cell>
          <cell r="K3105">
            <v>0</v>
          </cell>
          <cell r="N3105">
            <v>0</v>
          </cell>
        </row>
        <row r="3106">
          <cell r="B3106">
            <v>2700</v>
          </cell>
          <cell r="F3106">
            <v>0</v>
          </cell>
          <cell r="I3106">
            <v>0</v>
          </cell>
          <cell r="J3106">
            <v>0</v>
          </cell>
          <cell r="K3106">
            <v>0</v>
          </cell>
          <cell r="N3106">
            <v>0</v>
          </cell>
        </row>
        <row r="3107">
          <cell r="B3107">
            <v>2700</v>
          </cell>
          <cell r="F3107">
            <v>0</v>
          </cell>
          <cell r="I3107">
            <v>0</v>
          </cell>
          <cell r="J3107">
            <v>0</v>
          </cell>
          <cell r="K3107">
            <v>0</v>
          </cell>
          <cell r="N3107">
            <v>0</v>
          </cell>
        </row>
        <row r="3108">
          <cell r="B3108">
            <v>2700</v>
          </cell>
          <cell r="F3108">
            <v>0</v>
          </cell>
          <cell r="I3108">
            <v>0</v>
          </cell>
          <cell r="J3108">
            <v>0</v>
          </cell>
          <cell r="K3108">
            <v>0</v>
          </cell>
          <cell r="N3108">
            <v>0</v>
          </cell>
        </row>
        <row r="3109">
          <cell r="B3109">
            <v>2700</v>
          </cell>
          <cell r="F3109">
            <v>0</v>
          </cell>
          <cell r="I3109">
            <v>0</v>
          </cell>
          <cell r="J3109">
            <v>0</v>
          </cell>
          <cell r="K3109">
            <v>0</v>
          </cell>
          <cell r="N3109">
            <v>0</v>
          </cell>
        </row>
        <row r="3110">
          <cell r="B3110">
            <v>2700</v>
          </cell>
          <cell r="F3110">
            <v>0</v>
          </cell>
          <cell r="I3110">
            <v>0</v>
          </cell>
          <cell r="J3110">
            <v>0</v>
          </cell>
          <cell r="K3110">
            <v>0</v>
          </cell>
          <cell r="N3110">
            <v>0</v>
          </cell>
        </row>
        <row r="3111">
          <cell r="B3111">
            <v>2700</v>
          </cell>
          <cell r="F3111">
            <v>874.5</v>
          </cell>
          <cell r="I3111">
            <v>-874.5</v>
          </cell>
          <cell r="J3111">
            <v>0</v>
          </cell>
          <cell r="K3111">
            <v>0</v>
          </cell>
          <cell r="N3111">
            <v>0</v>
          </cell>
        </row>
        <row r="3112">
          <cell r="B3112">
            <v>2700</v>
          </cell>
          <cell r="F3112">
            <v>0</v>
          </cell>
          <cell r="I3112">
            <v>0</v>
          </cell>
          <cell r="J3112">
            <v>0</v>
          </cell>
          <cell r="K3112">
            <v>0</v>
          </cell>
          <cell r="N3112">
            <v>0</v>
          </cell>
        </row>
        <row r="3113">
          <cell r="B3113">
            <v>2700</v>
          </cell>
          <cell r="F3113">
            <v>38024</v>
          </cell>
          <cell r="I3113">
            <v>-28024</v>
          </cell>
          <cell r="J3113">
            <v>10000</v>
          </cell>
          <cell r="K3113">
            <v>0</v>
          </cell>
          <cell r="N3113">
            <v>10000</v>
          </cell>
        </row>
        <row r="3114">
          <cell r="B3114">
            <v>2700</v>
          </cell>
          <cell r="F3114">
            <v>0</v>
          </cell>
          <cell r="I3114">
            <v>0</v>
          </cell>
          <cell r="J3114">
            <v>0</v>
          </cell>
          <cell r="K3114">
            <v>0</v>
          </cell>
          <cell r="N3114">
            <v>0</v>
          </cell>
        </row>
        <row r="3115">
          <cell r="B3115">
            <v>2700</v>
          </cell>
          <cell r="F3115">
            <v>0</v>
          </cell>
          <cell r="I3115">
            <v>0</v>
          </cell>
          <cell r="J3115">
            <v>0</v>
          </cell>
          <cell r="K3115">
            <v>0</v>
          </cell>
          <cell r="N3115">
            <v>0</v>
          </cell>
        </row>
        <row r="3116">
          <cell r="B3116">
            <v>2700</v>
          </cell>
          <cell r="F3116">
            <v>809.2</v>
          </cell>
          <cell r="I3116">
            <v>-809.19999999999982</v>
          </cell>
          <cell r="J3116">
            <v>0</v>
          </cell>
          <cell r="K3116">
            <v>0</v>
          </cell>
          <cell r="N3116">
            <v>0</v>
          </cell>
        </row>
        <row r="3117">
          <cell r="B3117">
            <v>2700</v>
          </cell>
          <cell r="F3117">
            <v>180</v>
          </cell>
          <cell r="I3117">
            <v>-179.99999999999994</v>
          </cell>
          <cell r="J3117">
            <v>0</v>
          </cell>
          <cell r="K3117">
            <v>0</v>
          </cell>
          <cell r="N3117">
            <v>0</v>
          </cell>
        </row>
        <row r="3118">
          <cell r="B3118">
            <v>2700</v>
          </cell>
          <cell r="F3118">
            <v>0</v>
          </cell>
          <cell r="I3118">
            <v>0</v>
          </cell>
          <cell r="J3118">
            <v>0</v>
          </cell>
          <cell r="K3118">
            <v>0</v>
          </cell>
          <cell r="N3118">
            <v>0</v>
          </cell>
        </row>
        <row r="3119">
          <cell r="B3119">
            <v>2700</v>
          </cell>
          <cell r="F3119">
            <v>0</v>
          </cell>
          <cell r="I3119">
            <v>0</v>
          </cell>
          <cell r="J3119">
            <v>0</v>
          </cell>
          <cell r="K3119">
            <v>0</v>
          </cell>
          <cell r="N3119">
            <v>0</v>
          </cell>
        </row>
        <row r="3120">
          <cell r="B3120">
            <v>2700</v>
          </cell>
          <cell r="F3120">
            <v>2414</v>
          </cell>
          <cell r="I3120">
            <v>-2414</v>
          </cell>
          <cell r="J3120">
            <v>0</v>
          </cell>
          <cell r="K3120">
            <v>0</v>
          </cell>
          <cell r="N3120">
            <v>0</v>
          </cell>
        </row>
        <row r="3121">
          <cell r="B3121">
            <v>2700</v>
          </cell>
          <cell r="F3121">
            <v>0</v>
          </cell>
          <cell r="I3121">
            <v>0</v>
          </cell>
          <cell r="J3121">
            <v>0</v>
          </cell>
          <cell r="K3121">
            <v>0</v>
          </cell>
          <cell r="N3121">
            <v>0</v>
          </cell>
        </row>
        <row r="3122">
          <cell r="B3122">
            <v>2700</v>
          </cell>
          <cell r="F3122">
            <v>478.7</v>
          </cell>
          <cell r="I3122">
            <v>-478.7</v>
          </cell>
          <cell r="J3122">
            <v>0</v>
          </cell>
          <cell r="K3122">
            <v>0</v>
          </cell>
          <cell r="N3122">
            <v>0</v>
          </cell>
        </row>
        <row r="3123">
          <cell r="B3123">
            <v>2700</v>
          </cell>
          <cell r="F3123">
            <v>419.7</v>
          </cell>
          <cell r="I3123">
            <v>-419.7</v>
          </cell>
          <cell r="J3123">
            <v>0</v>
          </cell>
          <cell r="K3123">
            <v>0</v>
          </cell>
          <cell r="N3123">
            <v>0</v>
          </cell>
        </row>
        <row r="3124">
          <cell r="B3124">
            <v>2700</v>
          </cell>
          <cell r="F3124">
            <v>100.7</v>
          </cell>
          <cell r="I3124">
            <v>-100.7</v>
          </cell>
          <cell r="J3124">
            <v>0</v>
          </cell>
          <cell r="K3124">
            <v>0</v>
          </cell>
          <cell r="N3124">
            <v>0</v>
          </cell>
        </row>
        <row r="3125">
          <cell r="B3125">
            <v>2700</v>
          </cell>
          <cell r="F3125">
            <v>0</v>
          </cell>
          <cell r="I3125">
            <v>1460.3</v>
          </cell>
          <cell r="J3125">
            <v>1460.3</v>
          </cell>
          <cell r="K3125">
            <v>0</v>
          </cell>
          <cell r="N3125">
            <v>1460.3</v>
          </cell>
        </row>
        <row r="3126">
          <cell r="B3126">
            <v>2700</v>
          </cell>
          <cell r="F3126">
            <v>0</v>
          </cell>
          <cell r="I3126">
            <v>930.5</v>
          </cell>
          <cell r="J3126">
            <v>930.5</v>
          </cell>
          <cell r="K3126">
            <v>0</v>
          </cell>
          <cell r="N3126">
            <v>930.5</v>
          </cell>
        </row>
        <row r="3127">
          <cell r="B3127">
            <v>2700</v>
          </cell>
          <cell r="F3127">
            <v>0</v>
          </cell>
          <cell r="I3127">
            <v>0</v>
          </cell>
          <cell r="J3127">
            <v>0</v>
          </cell>
          <cell r="K3127">
            <v>0</v>
          </cell>
          <cell r="N3127">
            <v>0</v>
          </cell>
        </row>
        <row r="3128">
          <cell r="B3128">
            <v>2700</v>
          </cell>
          <cell r="F3128">
            <v>0</v>
          </cell>
          <cell r="I3128">
            <v>0</v>
          </cell>
          <cell r="J3128">
            <v>0</v>
          </cell>
          <cell r="K3128">
            <v>0</v>
          </cell>
          <cell r="N3128">
            <v>0</v>
          </cell>
        </row>
        <row r="3129">
          <cell r="B3129">
            <v>2700</v>
          </cell>
          <cell r="F3129">
            <v>0</v>
          </cell>
          <cell r="I3129">
            <v>0</v>
          </cell>
          <cell r="J3129">
            <v>0</v>
          </cell>
          <cell r="K3129">
            <v>0</v>
          </cell>
          <cell r="N3129">
            <v>0</v>
          </cell>
        </row>
        <row r="3130">
          <cell r="B3130">
            <v>2700</v>
          </cell>
          <cell r="F3130">
            <v>0</v>
          </cell>
          <cell r="I3130">
            <v>0</v>
          </cell>
          <cell r="J3130">
            <v>0</v>
          </cell>
          <cell r="K3130">
            <v>0</v>
          </cell>
          <cell r="N3130">
            <v>0</v>
          </cell>
        </row>
        <row r="3131">
          <cell r="B3131">
            <v>2700</v>
          </cell>
          <cell r="F3131">
            <v>0</v>
          </cell>
          <cell r="I3131">
            <v>0</v>
          </cell>
          <cell r="J3131">
            <v>0</v>
          </cell>
          <cell r="K3131">
            <v>0</v>
          </cell>
          <cell r="N3131">
            <v>0</v>
          </cell>
        </row>
        <row r="3132">
          <cell r="B3132">
            <v>2700</v>
          </cell>
          <cell r="F3132">
            <v>0</v>
          </cell>
          <cell r="I3132">
            <v>0</v>
          </cell>
          <cell r="J3132">
            <v>0</v>
          </cell>
          <cell r="K3132">
            <v>0</v>
          </cell>
          <cell r="N3132">
            <v>0</v>
          </cell>
        </row>
        <row r="3133">
          <cell r="B3133">
            <v>2700</v>
          </cell>
          <cell r="F3133">
            <v>0</v>
          </cell>
          <cell r="I3133">
            <v>0</v>
          </cell>
          <cell r="J3133">
            <v>0</v>
          </cell>
          <cell r="K3133">
            <v>0</v>
          </cell>
          <cell r="N3133">
            <v>0</v>
          </cell>
        </row>
        <row r="3134">
          <cell r="B3134">
            <v>2700</v>
          </cell>
          <cell r="F3134">
            <v>0</v>
          </cell>
          <cell r="I3134">
            <v>0</v>
          </cell>
          <cell r="J3134">
            <v>0</v>
          </cell>
          <cell r="K3134">
            <v>0</v>
          </cell>
          <cell r="N3134">
            <v>0</v>
          </cell>
        </row>
        <row r="3135">
          <cell r="B3135">
            <v>2700</v>
          </cell>
          <cell r="F3135">
            <v>0</v>
          </cell>
          <cell r="I3135">
            <v>0</v>
          </cell>
          <cell r="J3135">
            <v>0</v>
          </cell>
          <cell r="K3135">
            <v>0</v>
          </cell>
          <cell r="N3135">
            <v>0</v>
          </cell>
        </row>
        <row r="3136">
          <cell r="B3136">
            <v>2700</v>
          </cell>
          <cell r="F3136">
            <v>0</v>
          </cell>
          <cell r="I3136">
            <v>0</v>
          </cell>
          <cell r="J3136">
            <v>0</v>
          </cell>
          <cell r="K3136">
            <v>0</v>
          </cell>
          <cell r="N3136">
            <v>0</v>
          </cell>
        </row>
        <row r="3137">
          <cell r="B3137">
            <v>2700</v>
          </cell>
          <cell r="F3137">
            <v>0</v>
          </cell>
          <cell r="I3137">
            <v>0</v>
          </cell>
          <cell r="J3137">
            <v>0</v>
          </cell>
          <cell r="K3137">
            <v>0</v>
          </cell>
          <cell r="N3137">
            <v>0</v>
          </cell>
        </row>
        <row r="3138">
          <cell r="B3138">
            <v>2700</v>
          </cell>
          <cell r="F3138">
            <v>0</v>
          </cell>
          <cell r="I3138">
            <v>0</v>
          </cell>
          <cell r="J3138">
            <v>0</v>
          </cell>
          <cell r="K3138">
            <v>0</v>
          </cell>
          <cell r="N3138">
            <v>0</v>
          </cell>
        </row>
        <row r="3139">
          <cell r="B3139">
            <v>2800</v>
          </cell>
          <cell r="F3139">
            <v>0</v>
          </cell>
          <cell r="I3139">
            <v>0</v>
          </cell>
          <cell r="J3139">
            <v>0</v>
          </cell>
          <cell r="K3139">
            <v>0</v>
          </cell>
          <cell r="N3139">
            <v>0</v>
          </cell>
        </row>
        <row r="3140">
          <cell r="B3140">
            <v>2900</v>
          </cell>
          <cell r="F3140">
            <v>125.5</v>
          </cell>
          <cell r="I3140">
            <v>-50.899999999999977</v>
          </cell>
          <cell r="J3140">
            <v>74.599999999999994</v>
          </cell>
          <cell r="K3140">
            <v>74.599999999999994</v>
          </cell>
          <cell r="N3140">
            <v>74.599999999999994</v>
          </cell>
        </row>
        <row r="3141">
          <cell r="B3141">
            <v>2900</v>
          </cell>
          <cell r="F3141">
            <v>68.7</v>
          </cell>
          <cell r="I3141">
            <v>-56.200000000000017</v>
          </cell>
          <cell r="J3141">
            <v>12.5</v>
          </cell>
          <cell r="K3141">
            <v>12.5</v>
          </cell>
          <cell r="N3141">
            <v>12.5</v>
          </cell>
        </row>
        <row r="3142">
          <cell r="B3142">
            <v>2900</v>
          </cell>
          <cell r="F3142">
            <v>180.2</v>
          </cell>
          <cell r="I3142">
            <v>-180</v>
          </cell>
          <cell r="J3142">
            <v>0.2</v>
          </cell>
          <cell r="K3142">
            <v>0.2</v>
          </cell>
          <cell r="N3142">
            <v>0.2</v>
          </cell>
        </row>
        <row r="3143">
          <cell r="B3143">
            <v>2900</v>
          </cell>
          <cell r="F3143">
            <v>100.9</v>
          </cell>
          <cell r="I3143">
            <v>-88.199999999999989</v>
          </cell>
          <cell r="J3143">
            <v>12.8</v>
          </cell>
          <cell r="K3143">
            <v>12.8</v>
          </cell>
          <cell r="N3143">
            <v>12.8</v>
          </cell>
        </row>
        <row r="3144">
          <cell r="B3144">
            <v>2900</v>
          </cell>
          <cell r="F3144">
            <v>73</v>
          </cell>
          <cell r="I3144">
            <v>-72.899999999999977</v>
          </cell>
          <cell r="J3144">
            <v>0</v>
          </cell>
          <cell r="K3144">
            <v>0</v>
          </cell>
          <cell r="N3144">
            <v>0</v>
          </cell>
        </row>
        <row r="3145">
          <cell r="B3145">
            <v>2900</v>
          </cell>
          <cell r="F3145">
            <v>286.10000000000002</v>
          </cell>
          <cell r="I3145">
            <v>-118</v>
          </cell>
          <cell r="J3145">
            <v>168.1</v>
          </cell>
          <cell r="K3145">
            <v>168.1</v>
          </cell>
          <cell r="N3145">
            <v>168.1</v>
          </cell>
        </row>
        <row r="3146">
          <cell r="B3146">
            <v>2900</v>
          </cell>
          <cell r="F3146">
            <v>177.6</v>
          </cell>
          <cell r="I3146">
            <v>-173.60000000000036</v>
          </cell>
          <cell r="J3146">
            <v>4</v>
          </cell>
          <cell r="K3146">
            <v>4</v>
          </cell>
          <cell r="N3146">
            <v>4</v>
          </cell>
        </row>
        <row r="3147">
          <cell r="B3147">
            <v>2900</v>
          </cell>
          <cell r="F3147">
            <v>319.5</v>
          </cell>
          <cell r="I3147">
            <v>-319.5</v>
          </cell>
          <cell r="J3147">
            <v>0</v>
          </cell>
          <cell r="K3147">
            <v>0</v>
          </cell>
          <cell r="N3147">
            <v>0</v>
          </cell>
        </row>
        <row r="3148">
          <cell r="B3148">
            <v>2900</v>
          </cell>
          <cell r="F3148">
            <v>54.1</v>
          </cell>
          <cell r="I3148">
            <v>-54.100000000000364</v>
          </cell>
          <cell r="J3148">
            <v>0</v>
          </cell>
          <cell r="K3148">
            <v>0</v>
          </cell>
          <cell r="N3148">
            <v>0</v>
          </cell>
        </row>
        <row r="3149">
          <cell r="B3149">
            <v>2900</v>
          </cell>
          <cell r="F3149">
            <v>0</v>
          </cell>
          <cell r="I3149">
            <v>0</v>
          </cell>
          <cell r="J3149">
            <v>0</v>
          </cell>
          <cell r="K3149">
            <v>0</v>
          </cell>
          <cell r="N3149">
            <v>0</v>
          </cell>
        </row>
        <row r="3150">
          <cell r="B3150">
            <v>2900</v>
          </cell>
          <cell r="F3150">
            <v>0</v>
          </cell>
          <cell r="I3150">
            <v>0</v>
          </cell>
          <cell r="J3150">
            <v>0</v>
          </cell>
          <cell r="K3150">
            <v>0</v>
          </cell>
          <cell r="N3150">
            <v>0</v>
          </cell>
        </row>
        <row r="3151">
          <cell r="B3151">
            <v>2900</v>
          </cell>
          <cell r="F3151">
            <v>0</v>
          </cell>
          <cell r="I3151">
            <v>0</v>
          </cell>
          <cell r="J3151">
            <v>0</v>
          </cell>
          <cell r="K3151">
            <v>0</v>
          </cell>
          <cell r="N3151">
            <v>0</v>
          </cell>
        </row>
        <row r="3152">
          <cell r="B3152">
            <v>2900</v>
          </cell>
          <cell r="F3152">
            <v>0</v>
          </cell>
          <cell r="I3152">
            <v>0</v>
          </cell>
          <cell r="J3152">
            <v>0</v>
          </cell>
          <cell r="K3152">
            <v>0</v>
          </cell>
          <cell r="N3152">
            <v>0</v>
          </cell>
        </row>
        <row r="3153">
          <cell r="B3153">
            <v>2900</v>
          </cell>
          <cell r="F3153">
            <v>0</v>
          </cell>
          <cell r="I3153">
            <v>0</v>
          </cell>
          <cell r="J3153">
            <v>0</v>
          </cell>
          <cell r="K3153">
            <v>0</v>
          </cell>
          <cell r="N3153">
            <v>0</v>
          </cell>
        </row>
        <row r="3154">
          <cell r="B3154">
            <v>2900</v>
          </cell>
          <cell r="F3154">
            <v>0</v>
          </cell>
          <cell r="I3154">
            <v>0</v>
          </cell>
          <cell r="J3154">
            <v>0</v>
          </cell>
          <cell r="K3154">
            <v>0</v>
          </cell>
          <cell r="N3154">
            <v>0</v>
          </cell>
        </row>
        <row r="3155">
          <cell r="B3155">
            <v>2900</v>
          </cell>
          <cell r="F3155">
            <v>0</v>
          </cell>
          <cell r="I3155">
            <v>0</v>
          </cell>
          <cell r="J3155">
            <v>0</v>
          </cell>
          <cell r="K3155">
            <v>0</v>
          </cell>
          <cell r="N3155">
            <v>0</v>
          </cell>
        </row>
        <row r="3156">
          <cell r="B3156">
            <v>2900</v>
          </cell>
          <cell r="F3156">
            <v>25</v>
          </cell>
          <cell r="I3156">
            <v>-25</v>
          </cell>
          <cell r="J3156">
            <v>0</v>
          </cell>
          <cell r="K3156">
            <v>0</v>
          </cell>
          <cell r="N3156">
            <v>0</v>
          </cell>
        </row>
        <row r="3157">
          <cell r="B3157">
            <v>2900</v>
          </cell>
          <cell r="F3157">
            <v>503.2</v>
          </cell>
          <cell r="I3157">
            <v>-448.4</v>
          </cell>
          <cell r="J3157">
            <v>54.8</v>
          </cell>
          <cell r="K3157">
            <v>46.8</v>
          </cell>
          <cell r="N3157">
            <v>54.8</v>
          </cell>
        </row>
        <row r="3158">
          <cell r="B3158">
            <v>2900</v>
          </cell>
          <cell r="F3158">
            <v>116.6</v>
          </cell>
          <cell r="I3158">
            <v>-116.60000000000001</v>
          </cell>
          <cell r="J3158">
            <v>0</v>
          </cell>
          <cell r="K3158">
            <v>0</v>
          </cell>
          <cell r="N3158">
            <v>0</v>
          </cell>
        </row>
        <row r="3159">
          <cell r="B3159">
            <v>2900</v>
          </cell>
          <cell r="F3159">
            <v>690.1</v>
          </cell>
          <cell r="I3159">
            <v>-689.99999999999989</v>
          </cell>
          <cell r="J3159">
            <v>0</v>
          </cell>
          <cell r="K3159">
            <v>0</v>
          </cell>
          <cell r="N3159">
            <v>0</v>
          </cell>
        </row>
        <row r="3160">
          <cell r="B3160">
            <v>2900</v>
          </cell>
          <cell r="F3160">
            <v>818</v>
          </cell>
          <cell r="I3160">
            <v>-818</v>
          </cell>
          <cell r="J3160">
            <v>0</v>
          </cell>
          <cell r="K3160">
            <v>0</v>
          </cell>
          <cell r="N3160">
            <v>0</v>
          </cell>
        </row>
        <row r="3161">
          <cell r="B3161">
            <v>2900</v>
          </cell>
          <cell r="F3161">
            <v>306.8</v>
          </cell>
          <cell r="I3161">
            <v>-281.80000000000018</v>
          </cell>
          <cell r="J3161">
            <v>25</v>
          </cell>
          <cell r="K3161">
            <v>25</v>
          </cell>
          <cell r="N3161">
            <v>25</v>
          </cell>
        </row>
        <row r="3162">
          <cell r="B3162">
            <v>2900</v>
          </cell>
          <cell r="F3162">
            <v>349.9</v>
          </cell>
          <cell r="I3162">
            <v>-349.9</v>
          </cell>
          <cell r="J3162">
            <v>0</v>
          </cell>
          <cell r="K3162">
            <v>0</v>
          </cell>
          <cell r="N3162">
            <v>0</v>
          </cell>
        </row>
        <row r="3163">
          <cell r="B3163">
            <v>2900</v>
          </cell>
          <cell r="F3163">
            <v>961.6</v>
          </cell>
          <cell r="I3163">
            <v>-961.59999999999991</v>
          </cell>
          <cell r="J3163">
            <v>0</v>
          </cell>
          <cell r="K3163">
            <v>0</v>
          </cell>
          <cell r="N3163">
            <v>0</v>
          </cell>
        </row>
        <row r="3164">
          <cell r="B3164">
            <v>2900</v>
          </cell>
          <cell r="F3164">
            <v>923.2</v>
          </cell>
          <cell r="I3164">
            <v>-850.50000000000023</v>
          </cell>
          <cell r="J3164">
            <v>72.599999999999994</v>
          </cell>
          <cell r="K3164">
            <v>68.599999999999994</v>
          </cell>
          <cell r="N3164">
            <v>72.599999999999994</v>
          </cell>
        </row>
        <row r="3165">
          <cell r="B3165">
            <v>2900</v>
          </cell>
          <cell r="F3165">
            <v>553.5</v>
          </cell>
          <cell r="I3165">
            <v>-553.50000000000011</v>
          </cell>
          <cell r="J3165">
            <v>0</v>
          </cell>
          <cell r="K3165">
            <v>0</v>
          </cell>
          <cell r="N3165">
            <v>0</v>
          </cell>
        </row>
        <row r="3166">
          <cell r="B3166">
            <v>2900</v>
          </cell>
          <cell r="F3166">
            <v>37.1</v>
          </cell>
          <cell r="I3166">
            <v>-37.200000000000003</v>
          </cell>
          <cell r="J3166">
            <v>0</v>
          </cell>
          <cell r="K3166">
            <v>0</v>
          </cell>
          <cell r="N3166">
            <v>0</v>
          </cell>
        </row>
        <row r="3167">
          <cell r="B3167">
            <v>2900</v>
          </cell>
          <cell r="F3167">
            <v>208.6</v>
          </cell>
          <cell r="I3167">
            <v>-208.6</v>
          </cell>
          <cell r="J3167">
            <v>0</v>
          </cell>
          <cell r="K3167">
            <v>0</v>
          </cell>
          <cell r="N3167">
            <v>0</v>
          </cell>
        </row>
        <row r="3168">
          <cell r="B3168">
            <v>2900</v>
          </cell>
          <cell r="F3168">
            <v>3.6</v>
          </cell>
          <cell r="I3168">
            <v>-3.6</v>
          </cell>
          <cell r="J3168">
            <v>0</v>
          </cell>
          <cell r="K3168">
            <v>0</v>
          </cell>
          <cell r="N3168">
            <v>0</v>
          </cell>
        </row>
        <row r="3169">
          <cell r="B3169">
            <v>2900</v>
          </cell>
          <cell r="F3169">
            <v>26.5</v>
          </cell>
          <cell r="I3169">
            <v>-26.5</v>
          </cell>
          <cell r="J3169">
            <v>0</v>
          </cell>
          <cell r="K3169">
            <v>0</v>
          </cell>
          <cell r="N3169">
            <v>0</v>
          </cell>
        </row>
        <row r="3170">
          <cell r="B3170">
            <v>2900</v>
          </cell>
          <cell r="F3170">
            <v>115.3</v>
          </cell>
          <cell r="I3170">
            <v>-115.3</v>
          </cell>
          <cell r="J3170">
            <v>0</v>
          </cell>
          <cell r="K3170">
            <v>0</v>
          </cell>
          <cell r="N3170">
            <v>0</v>
          </cell>
        </row>
        <row r="3171">
          <cell r="B3171">
            <v>2900</v>
          </cell>
          <cell r="F3171">
            <v>38.299999999999997</v>
          </cell>
          <cell r="I3171">
            <v>-38.299999999999997</v>
          </cell>
          <cell r="J3171">
            <v>0</v>
          </cell>
          <cell r="K3171">
            <v>0</v>
          </cell>
          <cell r="N3171">
            <v>0</v>
          </cell>
        </row>
        <row r="3172">
          <cell r="B3172">
            <v>2900</v>
          </cell>
          <cell r="F3172">
            <v>12.4</v>
          </cell>
          <cell r="I3172">
            <v>-12.4</v>
          </cell>
          <cell r="J3172">
            <v>0</v>
          </cell>
          <cell r="K3172">
            <v>0</v>
          </cell>
          <cell r="N3172">
            <v>0</v>
          </cell>
        </row>
        <row r="3173">
          <cell r="B3173">
            <v>2900</v>
          </cell>
          <cell r="F3173">
            <v>88.1</v>
          </cell>
          <cell r="I3173">
            <v>-88.1</v>
          </cell>
          <cell r="J3173">
            <v>0</v>
          </cell>
          <cell r="K3173">
            <v>0</v>
          </cell>
          <cell r="N3173">
            <v>0</v>
          </cell>
        </row>
        <row r="3174">
          <cell r="B3174">
            <v>2900</v>
          </cell>
          <cell r="F3174">
            <v>20.6</v>
          </cell>
          <cell r="I3174">
            <v>-20.6</v>
          </cell>
          <cell r="J3174">
            <v>0</v>
          </cell>
          <cell r="K3174">
            <v>0</v>
          </cell>
          <cell r="N3174">
            <v>0</v>
          </cell>
        </row>
        <row r="3175">
          <cell r="B3175">
            <v>2900</v>
          </cell>
          <cell r="F3175">
            <v>186.4</v>
          </cell>
          <cell r="I3175">
            <v>-186.4</v>
          </cell>
          <cell r="J3175">
            <v>0</v>
          </cell>
          <cell r="K3175">
            <v>0</v>
          </cell>
          <cell r="N3175">
            <v>0</v>
          </cell>
        </row>
        <row r="3176">
          <cell r="B3176">
            <v>2900</v>
          </cell>
          <cell r="F3176">
            <v>112.5</v>
          </cell>
          <cell r="I3176">
            <v>-112.5</v>
          </cell>
          <cell r="J3176">
            <v>0</v>
          </cell>
          <cell r="K3176">
            <v>0</v>
          </cell>
          <cell r="N3176">
            <v>0</v>
          </cell>
        </row>
        <row r="3177">
          <cell r="B3177">
            <v>2900</v>
          </cell>
          <cell r="F3177">
            <v>0</v>
          </cell>
          <cell r="I3177">
            <v>0</v>
          </cell>
          <cell r="J3177">
            <v>0</v>
          </cell>
          <cell r="K3177">
            <v>0</v>
          </cell>
          <cell r="N3177">
            <v>0</v>
          </cell>
        </row>
        <row r="3178">
          <cell r="B3178">
            <v>2900</v>
          </cell>
          <cell r="F3178">
            <v>0</v>
          </cell>
          <cell r="I3178">
            <v>0</v>
          </cell>
          <cell r="J3178">
            <v>0</v>
          </cell>
          <cell r="K3178">
            <v>0</v>
          </cell>
          <cell r="N3178">
            <v>0</v>
          </cell>
        </row>
        <row r="3179">
          <cell r="B3179">
            <v>2900</v>
          </cell>
          <cell r="F3179">
            <v>0</v>
          </cell>
          <cell r="I3179">
            <v>0</v>
          </cell>
          <cell r="J3179">
            <v>0</v>
          </cell>
          <cell r="K3179">
            <v>0</v>
          </cell>
          <cell r="N3179">
            <v>0</v>
          </cell>
        </row>
        <row r="3180">
          <cell r="B3180">
            <v>2900</v>
          </cell>
          <cell r="F3180">
            <v>0</v>
          </cell>
          <cell r="I3180">
            <v>0</v>
          </cell>
          <cell r="J3180">
            <v>0</v>
          </cell>
          <cell r="K3180">
            <v>0</v>
          </cell>
          <cell r="N3180">
            <v>0</v>
          </cell>
        </row>
        <row r="3181">
          <cell r="B3181">
            <v>2900</v>
          </cell>
          <cell r="F3181">
            <v>0</v>
          </cell>
          <cell r="I3181">
            <v>0</v>
          </cell>
          <cell r="J3181">
            <v>0</v>
          </cell>
          <cell r="K3181">
            <v>0</v>
          </cell>
          <cell r="N3181">
            <v>0</v>
          </cell>
        </row>
        <row r="3182">
          <cell r="B3182">
            <v>2900</v>
          </cell>
          <cell r="F3182">
            <v>0</v>
          </cell>
          <cell r="I3182">
            <v>0</v>
          </cell>
          <cell r="J3182">
            <v>0</v>
          </cell>
          <cell r="K3182">
            <v>0</v>
          </cell>
          <cell r="N3182">
            <v>0</v>
          </cell>
        </row>
        <row r="3183">
          <cell r="B3183">
            <v>2900</v>
          </cell>
          <cell r="F3183">
            <v>0</v>
          </cell>
          <cell r="I3183">
            <v>0</v>
          </cell>
          <cell r="J3183">
            <v>0</v>
          </cell>
          <cell r="K3183">
            <v>0</v>
          </cell>
          <cell r="N3183">
            <v>0</v>
          </cell>
        </row>
        <row r="3184">
          <cell r="B3184">
            <v>2900</v>
          </cell>
          <cell r="F3184">
            <v>0</v>
          </cell>
          <cell r="I3184">
            <v>0</v>
          </cell>
          <cell r="J3184">
            <v>0</v>
          </cell>
          <cell r="K3184">
            <v>0</v>
          </cell>
          <cell r="N3184">
            <v>0</v>
          </cell>
        </row>
        <row r="3185">
          <cell r="B3185">
            <v>2900</v>
          </cell>
          <cell r="F3185">
            <v>0</v>
          </cell>
          <cell r="I3185">
            <v>0</v>
          </cell>
          <cell r="J3185">
            <v>0</v>
          </cell>
          <cell r="K3185">
            <v>0</v>
          </cell>
          <cell r="N3185">
            <v>0</v>
          </cell>
        </row>
        <row r="3186">
          <cell r="B3186">
            <v>2900</v>
          </cell>
          <cell r="F3186">
            <v>250</v>
          </cell>
          <cell r="I3186">
            <v>-250.00000000000006</v>
          </cell>
          <cell r="J3186">
            <v>0</v>
          </cell>
          <cell r="K3186">
            <v>0</v>
          </cell>
          <cell r="N3186">
            <v>0</v>
          </cell>
        </row>
        <row r="3187">
          <cell r="B3187">
            <v>2900</v>
          </cell>
          <cell r="F3187">
            <v>0</v>
          </cell>
          <cell r="I3187">
            <v>0</v>
          </cell>
          <cell r="J3187">
            <v>0</v>
          </cell>
          <cell r="K3187">
            <v>0</v>
          </cell>
          <cell r="N3187">
            <v>0</v>
          </cell>
        </row>
        <row r="3188">
          <cell r="B3188">
            <v>2900</v>
          </cell>
          <cell r="F3188">
            <v>0</v>
          </cell>
          <cell r="I3188">
            <v>0</v>
          </cell>
          <cell r="J3188">
            <v>0</v>
          </cell>
          <cell r="K3188">
            <v>0</v>
          </cell>
          <cell r="N3188">
            <v>0</v>
          </cell>
        </row>
        <row r="3189">
          <cell r="B3189">
            <v>2900</v>
          </cell>
          <cell r="F3189">
            <v>0</v>
          </cell>
          <cell r="I3189">
            <v>0</v>
          </cell>
          <cell r="J3189">
            <v>0</v>
          </cell>
          <cell r="K3189">
            <v>0</v>
          </cell>
          <cell r="N3189">
            <v>0</v>
          </cell>
        </row>
        <row r="3190">
          <cell r="B3190">
            <v>2900</v>
          </cell>
          <cell r="F3190">
            <v>5.3</v>
          </cell>
          <cell r="I3190">
            <v>-5.3000000000000007</v>
          </cell>
          <cell r="J3190">
            <v>0</v>
          </cell>
          <cell r="K3190">
            <v>0</v>
          </cell>
          <cell r="N3190">
            <v>0</v>
          </cell>
        </row>
        <row r="3191">
          <cell r="B3191">
            <v>2900</v>
          </cell>
          <cell r="F3191">
            <v>84.8</v>
          </cell>
          <cell r="I3191">
            <v>-84.799999999999983</v>
          </cell>
          <cell r="J3191">
            <v>0</v>
          </cell>
          <cell r="K3191">
            <v>0</v>
          </cell>
          <cell r="N3191">
            <v>0</v>
          </cell>
        </row>
        <row r="3192">
          <cell r="B3192">
            <v>2900</v>
          </cell>
          <cell r="F3192">
            <v>421.5</v>
          </cell>
          <cell r="I3192">
            <v>-421.5</v>
          </cell>
          <cell r="J3192">
            <v>0</v>
          </cell>
          <cell r="K3192">
            <v>0</v>
          </cell>
          <cell r="N3192">
            <v>0</v>
          </cell>
        </row>
        <row r="3193">
          <cell r="B3193">
            <v>2900</v>
          </cell>
          <cell r="F3193">
            <v>0</v>
          </cell>
          <cell r="I3193">
            <v>0</v>
          </cell>
          <cell r="J3193">
            <v>0</v>
          </cell>
          <cell r="K3193">
            <v>0</v>
          </cell>
          <cell r="N3193">
            <v>0</v>
          </cell>
        </row>
        <row r="3194">
          <cell r="B3194">
            <v>2900</v>
          </cell>
          <cell r="F3194">
            <v>0</v>
          </cell>
          <cell r="I3194">
            <v>0</v>
          </cell>
          <cell r="J3194">
            <v>0</v>
          </cell>
          <cell r="K3194">
            <v>0</v>
          </cell>
          <cell r="N3194">
            <v>0</v>
          </cell>
        </row>
        <row r="3195">
          <cell r="B3195">
            <v>2900</v>
          </cell>
          <cell r="F3195">
            <v>0</v>
          </cell>
          <cell r="I3195">
            <v>0</v>
          </cell>
          <cell r="J3195">
            <v>0</v>
          </cell>
          <cell r="K3195">
            <v>0</v>
          </cell>
          <cell r="N3195">
            <v>0</v>
          </cell>
        </row>
        <row r="3196">
          <cell r="B3196">
            <v>2900</v>
          </cell>
          <cell r="F3196">
            <v>0</v>
          </cell>
          <cell r="I3196">
            <v>0</v>
          </cell>
          <cell r="J3196">
            <v>0</v>
          </cell>
          <cell r="K3196">
            <v>0</v>
          </cell>
          <cell r="N3196">
            <v>0</v>
          </cell>
        </row>
        <row r="3197">
          <cell r="B3197">
            <v>2900</v>
          </cell>
          <cell r="F3197">
            <v>0</v>
          </cell>
          <cell r="I3197">
            <v>0</v>
          </cell>
          <cell r="J3197">
            <v>0</v>
          </cell>
          <cell r="K3197">
            <v>0</v>
          </cell>
          <cell r="N3197">
            <v>0</v>
          </cell>
        </row>
        <row r="3198">
          <cell r="B3198">
            <v>2900</v>
          </cell>
          <cell r="F3198">
            <v>0</v>
          </cell>
          <cell r="I3198">
            <v>0</v>
          </cell>
          <cell r="J3198">
            <v>0</v>
          </cell>
          <cell r="K3198">
            <v>0</v>
          </cell>
          <cell r="N3198">
            <v>0</v>
          </cell>
        </row>
        <row r="3199">
          <cell r="B3199">
            <v>2900</v>
          </cell>
          <cell r="F3199">
            <v>0</v>
          </cell>
          <cell r="I3199">
            <v>0</v>
          </cell>
          <cell r="J3199">
            <v>0</v>
          </cell>
          <cell r="K3199">
            <v>0</v>
          </cell>
          <cell r="N3199">
            <v>0</v>
          </cell>
        </row>
        <row r="3200">
          <cell r="B3200">
            <v>2900</v>
          </cell>
          <cell r="F3200">
            <v>0</v>
          </cell>
          <cell r="I3200">
            <v>0</v>
          </cell>
          <cell r="J3200">
            <v>0</v>
          </cell>
          <cell r="K3200">
            <v>0</v>
          </cell>
          <cell r="N3200">
            <v>0</v>
          </cell>
        </row>
        <row r="3201">
          <cell r="B3201">
            <v>2900</v>
          </cell>
          <cell r="F3201">
            <v>0</v>
          </cell>
          <cell r="I3201">
            <v>0</v>
          </cell>
          <cell r="J3201">
            <v>0</v>
          </cell>
          <cell r="K3201">
            <v>0</v>
          </cell>
          <cell r="N3201">
            <v>0</v>
          </cell>
        </row>
        <row r="3202">
          <cell r="B3202">
            <v>2900</v>
          </cell>
          <cell r="F3202">
            <v>48.5</v>
          </cell>
          <cell r="I3202">
            <v>-48.5</v>
          </cell>
          <cell r="J3202">
            <v>0</v>
          </cell>
          <cell r="K3202">
            <v>0</v>
          </cell>
          <cell r="N3202">
            <v>0</v>
          </cell>
        </row>
        <row r="3203">
          <cell r="B3203">
            <v>2900</v>
          </cell>
          <cell r="F3203">
            <v>22.9</v>
          </cell>
          <cell r="I3203">
            <v>-22.900000000000006</v>
          </cell>
          <cell r="J3203">
            <v>0</v>
          </cell>
          <cell r="K3203">
            <v>0</v>
          </cell>
          <cell r="N3203">
            <v>0</v>
          </cell>
        </row>
        <row r="3204">
          <cell r="B3204">
            <v>2900</v>
          </cell>
          <cell r="F3204">
            <v>735.1</v>
          </cell>
          <cell r="I3204">
            <v>-735.10000000000014</v>
          </cell>
          <cell r="J3204">
            <v>0</v>
          </cell>
          <cell r="K3204">
            <v>0</v>
          </cell>
          <cell r="N3204">
            <v>0</v>
          </cell>
        </row>
        <row r="3205">
          <cell r="B3205">
            <v>2900</v>
          </cell>
          <cell r="F3205">
            <v>654.6</v>
          </cell>
          <cell r="I3205">
            <v>-654.59999999999991</v>
          </cell>
          <cell r="J3205">
            <v>0</v>
          </cell>
          <cell r="K3205">
            <v>0</v>
          </cell>
          <cell r="N3205">
            <v>0</v>
          </cell>
        </row>
        <row r="3206">
          <cell r="B3206">
            <v>2900</v>
          </cell>
          <cell r="F3206">
            <v>13</v>
          </cell>
          <cell r="I3206">
            <v>-13</v>
          </cell>
          <cell r="J3206">
            <v>0</v>
          </cell>
          <cell r="K3206">
            <v>0</v>
          </cell>
          <cell r="N3206">
            <v>0</v>
          </cell>
        </row>
        <row r="3207">
          <cell r="B3207">
            <v>2900</v>
          </cell>
          <cell r="F3207">
            <v>10</v>
          </cell>
          <cell r="I3207">
            <v>-10.000000000000004</v>
          </cell>
          <cell r="J3207">
            <v>0</v>
          </cell>
          <cell r="K3207">
            <v>0</v>
          </cell>
          <cell r="N3207">
            <v>0</v>
          </cell>
        </row>
        <row r="3208">
          <cell r="B3208">
            <v>2900</v>
          </cell>
          <cell r="F3208">
            <v>0</v>
          </cell>
          <cell r="I3208">
            <v>0</v>
          </cell>
          <cell r="J3208">
            <v>0</v>
          </cell>
          <cell r="K3208">
            <v>0</v>
          </cell>
          <cell r="N3208">
            <v>0</v>
          </cell>
        </row>
        <row r="3209">
          <cell r="B3209">
            <v>2900</v>
          </cell>
          <cell r="F3209">
            <v>0</v>
          </cell>
          <cell r="I3209">
            <v>0</v>
          </cell>
          <cell r="J3209">
            <v>0</v>
          </cell>
          <cell r="K3209">
            <v>0</v>
          </cell>
          <cell r="N3209">
            <v>0</v>
          </cell>
        </row>
        <row r="3210">
          <cell r="B3210">
            <v>2900</v>
          </cell>
          <cell r="F3210">
            <v>0</v>
          </cell>
          <cell r="I3210">
            <v>0</v>
          </cell>
          <cell r="J3210">
            <v>0</v>
          </cell>
          <cell r="K3210">
            <v>0</v>
          </cell>
          <cell r="N3210">
            <v>0</v>
          </cell>
        </row>
        <row r="3211">
          <cell r="B3211">
            <v>2900</v>
          </cell>
          <cell r="F3211">
            <v>0</v>
          </cell>
          <cell r="I3211">
            <v>0</v>
          </cell>
          <cell r="J3211">
            <v>0</v>
          </cell>
          <cell r="K3211">
            <v>0</v>
          </cell>
          <cell r="N3211">
            <v>0</v>
          </cell>
        </row>
        <row r="3212">
          <cell r="B3212">
            <v>2900</v>
          </cell>
          <cell r="F3212">
            <v>0</v>
          </cell>
          <cell r="I3212">
            <v>0</v>
          </cell>
          <cell r="J3212">
            <v>0</v>
          </cell>
          <cell r="K3212">
            <v>0</v>
          </cell>
          <cell r="N3212">
            <v>0</v>
          </cell>
        </row>
        <row r="3213">
          <cell r="B3213">
            <v>2900</v>
          </cell>
          <cell r="F3213">
            <v>0</v>
          </cell>
          <cell r="I3213">
            <v>0</v>
          </cell>
          <cell r="J3213">
            <v>0</v>
          </cell>
          <cell r="K3213">
            <v>0</v>
          </cell>
          <cell r="N3213">
            <v>0</v>
          </cell>
        </row>
        <row r="3214">
          <cell r="B3214">
            <v>2900</v>
          </cell>
          <cell r="F3214">
            <v>0</v>
          </cell>
          <cell r="I3214">
            <v>0</v>
          </cell>
          <cell r="J3214">
            <v>0</v>
          </cell>
          <cell r="K3214">
            <v>0</v>
          </cell>
          <cell r="N3214">
            <v>0</v>
          </cell>
        </row>
        <row r="3215">
          <cell r="B3215">
            <v>2900</v>
          </cell>
          <cell r="F3215">
            <v>3.1</v>
          </cell>
          <cell r="I3215">
            <v>-3.0999999999999996</v>
          </cell>
          <cell r="J3215">
            <v>0</v>
          </cell>
          <cell r="K3215">
            <v>0</v>
          </cell>
          <cell r="N3215">
            <v>0</v>
          </cell>
        </row>
        <row r="3216">
          <cell r="B3216">
            <v>2900</v>
          </cell>
          <cell r="F3216">
            <v>110.2</v>
          </cell>
          <cell r="I3216">
            <v>-110.29999999999998</v>
          </cell>
          <cell r="J3216">
            <v>0</v>
          </cell>
          <cell r="K3216">
            <v>0</v>
          </cell>
          <cell r="N3216">
            <v>0</v>
          </cell>
        </row>
        <row r="3217">
          <cell r="B3217">
            <v>2900</v>
          </cell>
          <cell r="F3217">
            <v>464.5</v>
          </cell>
          <cell r="I3217">
            <v>-464.5</v>
          </cell>
          <cell r="J3217">
            <v>0</v>
          </cell>
          <cell r="K3217">
            <v>0</v>
          </cell>
          <cell r="N3217">
            <v>0</v>
          </cell>
        </row>
        <row r="3218">
          <cell r="B3218">
            <v>2900</v>
          </cell>
          <cell r="F3218">
            <v>0</v>
          </cell>
          <cell r="I3218">
            <v>0</v>
          </cell>
          <cell r="J3218">
            <v>0</v>
          </cell>
          <cell r="K3218">
            <v>0</v>
          </cell>
          <cell r="N3218">
            <v>0</v>
          </cell>
        </row>
        <row r="3219">
          <cell r="B3219">
            <v>2900</v>
          </cell>
          <cell r="F3219">
            <v>40.5</v>
          </cell>
          <cell r="I3219">
            <v>-40.5</v>
          </cell>
          <cell r="J3219">
            <v>0</v>
          </cell>
          <cell r="K3219">
            <v>0</v>
          </cell>
          <cell r="N3219">
            <v>0</v>
          </cell>
        </row>
        <row r="3220">
          <cell r="B3220">
            <v>2900</v>
          </cell>
          <cell r="F3220">
            <v>18.5</v>
          </cell>
          <cell r="I3220">
            <v>-18.5</v>
          </cell>
          <cell r="J3220">
            <v>0</v>
          </cell>
          <cell r="K3220">
            <v>0</v>
          </cell>
          <cell r="N3220">
            <v>0</v>
          </cell>
        </row>
        <row r="3221">
          <cell r="B3221">
            <v>2900</v>
          </cell>
          <cell r="F3221">
            <v>771.8</v>
          </cell>
          <cell r="I3221">
            <v>-771.8</v>
          </cell>
          <cell r="J3221">
            <v>0</v>
          </cell>
          <cell r="K3221">
            <v>0</v>
          </cell>
          <cell r="N3221">
            <v>0</v>
          </cell>
        </row>
        <row r="3222">
          <cell r="B3222">
            <v>2900</v>
          </cell>
          <cell r="F3222">
            <v>392.9</v>
          </cell>
          <cell r="I3222">
            <v>-392.9</v>
          </cell>
          <cell r="J3222">
            <v>0</v>
          </cell>
          <cell r="K3222">
            <v>0</v>
          </cell>
          <cell r="N3222">
            <v>0</v>
          </cell>
        </row>
        <row r="3223">
          <cell r="B3223">
            <v>2900</v>
          </cell>
          <cell r="F3223">
            <v>329.8</v>
          </cell>
          <cell r="I3223">
            <v>-329.8</v>
          </cell>
          <cell r="J3223">
            <v>0</v>
          </cell>
          <cell r="K3223">
            <v>0</v>
          </cell>
          <cell r="N3223">
            <v>0</v>
          </cell>
        </row>
        <row r="3224">
          <cell r="B3224">
            <v>2900</v>
          </cell>
          <cell r="F3224">
            <v>0</v>
          </cell>
          <cell r="I3224">
            <v>44.4</v>
          </cell>
          <cell r="J3224">
            <v>44.4</v>
          </cell>
          <cell r="K3224">
            <v>0</v>
          </cell>
          <cell r="N3224">
            <v>44.4</v>
          </cell>
        </row>
        <row r="3225">
          <cell r="B3225">
            <v>2900</v>
          </cell>
          <cell r="F3225">
            <v>0</v>
          </cell>
          <cell r="I3225">
            <v>0</v>
          </cell>
          <cell r="J3225">
            <v>0</v>
          </cell>
          <cell r="K3225">
            <v>0</v>
          </cell>
          <cell r="N3225">
            <v>0</v>
          </cell>
        </row>
        <row r="3226">
          <cell r="B3226">
            <v>2900</v>
          </cell>
          <cell r="F3226">
            <v>0</v>
          </cell>
          <cell r="I3226">
            <v>0</v>
          </cell>
          <cell r="J3226">
            <v>0</v>
          </cell>
          <cell r="K3226">
            <v>0</v>
          </cell>
          <cell r="N3226">
            <v>0</v>
          </cell>
        </row>
        <row r="3227">
          <cell r="B3227">
            <v>2900</v>
          </cell>
          <cell r="F3227">
            <v>0</v>
          </cell>
          <cell r="I3227">
            <v>0</v>
          </cell>
          <cell r="J3227">
            <v>0</v>
          </cell>
          <cell r="K3227">
            <v>0</v>
          </cell>
          <cell r="N3227">
            <v>0</v>
          </cell>
        </row>
        <row r="3228">
          <cell r="B3228">
            <v>2900</v>
          </cell>
          <cell r="F3228">
            <v>0</v>
          </cell>
          <cell r="I3228">
            <v>0</v>
          </cell>
          <cell r="J3228">
            <v>0</v>
          </cell>
          <cell r="K3228">
            <v>0</v>
          </cell>
          <cell r="N3228">
            <v>0</v>
          </cell>
        </row>
        <row r="3229">
          <cell r="B3229">
            <v>2900</v>
          </cell>
          <cell r="F3229">
            <v>0</v>
          </cell>
          <cell r="I3229">
            <v>0</v>
          </cell>
          <cell r="J3229">
            <v>0</v>
          </cell>
          <cell r="K3229">
            <v>0</v>
          </cell>
          <cell r="N3229">
            <v>0</v>
          </cell>
        </row>
        <row r="3230">
          <cell r="B3230">
            <v>2900</v>
          </cell>
          <cell r="F3230">
            <v>0</v>
          </cell>
          <cell r="I3230">
            <v>0</v>
          </cell>
          <cell r="J3230">
            <v>0</v>
          </cell>
          <cell r="K3230">
            <v>0</v>
          </cell>
          <cell r="N3230">
            <v>0</v>
          </cell>
        </row>
        <row r="3231">
          <cell r="B3231">
            <v>2900</v>
          </cell>
          <cell r="F3231">
            <v>0</v>
          </cell>
          <cell r="I3231">
            <v>0</v>
          </cell>
          <cell r="J3231">
            <v>0</v>
          </cell>
          <cell r="K3231">
            <v>0</v>
          </cell>
          <cell r="N3231">
            <v>0</v>
          </cell>
        </row>
        <row r="3232">
          <cell r="B3232">
            <v>2900</v>
          </cell>
          <cell r="F3232">
            <v>0</v>
          </cell>
          <cell r="I3232">
            <v>0</v>
          </cell>
          <cell r="J3232">
            <v>0</v>
          </cell>
          <cell r="K3232">
            <v>0</v>
          </cell>
          <cell r="N3232">
            <v>0</v>
          </cell>
        </row>
        <row r="3233">
          <cell r="B3233">
            <v>2900</v>
          </cell>
          <cell r="F3233">
            <v>0</v>
          </cell>
          <cell r="I3233">
            <v>0</v>
          </cell>
          <cell r="J3233">
            <v>0</v>
          </cell>
          <cell r="K3233">
            <v>0</v>
          </cell>
          <cell r="N3233">
            <v>0</v>
          </cell>
        </row>
        <row r="3234">
          <cell r="B3234">
            <v>2900</v>
          </cell>
          <cell r="F3234">
            <v>0</v>
          </cell>
          <cell r="I3234">
            <v>0</v>
          </cell>
          <cell r="J3234">
            <v>0</v>
          </cell>
          <cell r="K3234">
            <v>0</v>
          </cell>
          <cell r="N3234">
            <v>0</v>
          </cell>
        </row>
        <row r="3235">
          <cell r="B3235">
            <v>2900</v>
          </cell>
          <cell r="F3235">
            <v>0</v>
          </cell>
          <cell r="I3235">
            <v>0</v>
          </cell>
          <cell r="J3235">
            <v>0</v>
          </cell>
          <cell r="K3235">
            <v>0</v>
          </cell>
          <cell r="N3235">
            <v>0</v>
          </cell>
        </row>
        <row r="3236">
          <cell r="B3236">
            <v>2900</v>
          </cell>
          <cell r="F3236">
            <v>0</v>
          </cell>
          <cell r="I3236">
            <v>0</v>
          </cell>
          <cell r="J3236">
            <v>0</v>
          </cell>
          <cell r="K3236">
            <v>0</v>
          </cell>
          <cell r="N3236">
            <v>0</v>
          </cell>
        </row>
        <row r="3237">
          <cell r="B3237">
            <v>2900</v>
          </cell>
          <cell r="F3237">
            <v>0</v>
          </cell>
          <cell r="I3237">
            <v>0</v>
          </cell>
          <cell r="J3237">
            <v>0</v>
          </cell>
          <cell r="K3237">
            <v>0</v>
          </cell>
          <cell r="N3237">
            <v>0</v>
          </cell>
        </row>
        <row r="3238">
          <cell r="B3238">
            <v>2900</v>
          </cell>
          <cell r="F3238">
            <v>0</v>
          </cell>
          <cell r="I3238">
            <v>0</v>
          </cell>
          <cell r="J3238">
            <v>0</v>
          </cell>
          <cell r="K3238">
            <v>0</v>
          </cell>
          <cell r="N3238">
            <v>0</v>
          </cell>
        </row>
        <row r="3239">
          <cell r="B3239">
            <v>2900</v>
          </cell>
          <cell r="F3239">
            <v>0</v>
          </cell>
          <cell r="I3239">
            <v>0</v>
          </cell>
          <cell r="J3239">
            <v>0</v>
          </cell>
          <cell r="K3239">
            <v>0</v>
          </cell>
          <cell r="N3239">
            <v>0</v>
          </cell>
        </row>
        <row r="3240">
          <cell r="B3240">
            <v>2900</v>
          </cell>
          <cell r="F3240">
            <v>0</v>
          </cell>
          <cell r="I3240">
            <v>0</v>
          </cell>
          <cell r="J3240">
            <v>0</v>
          </cell>
          <cell r="K3240">
            <v>0</v>
          </cell>
          <cell r="N3240">
            <v>0</v>
          </cell>
        </row>
        <row r="3241">
          <cell r="B3241">
            <v>2900</v>
          </cell>
          <cell r="F3241">
            <v>0</v>
          </cell>
          <cell r="I3241">
            <v>0</v>
          </cell>
          <cell r="J3241">
            <v>0</v>
          </cell>
          <cell r="K3241">
            <v>0</v>
          </cell>
          <cell r="N3241">
            <v>0</v>
          </cell>
        </row>
        <row r="3242">
          <cell r="B3242">
            <v>2900</v>
          </cell>
          <cell r="F3242">
            <v>0</v>
          </cell>
          <cell r="I3242">
            <v>0</v>
          </cell>
          <cell r="J3242">
            <v>0</v>
          </cell>
          <cell r="K3242">
            <v>0</v>
          </cell>
          <cell r="N3242">
            <v>0</v>
          </cell>
        </row>
        <row r="3243">
          <cell r="B3243">
            <v>2900</v>
          </cell>
          <cell r="F3243">
            <v>0</v>
          </cell>
          <cell r="I3243">
            <v>0</v>
          </cell>
          <cell r="J3243">
            <v>0</v>
          </cell>
          <cell r="K3243">
            <v>0</v>
          </cell>
          <cell r="N3243">
            <v>0</v>
          </cell>
        </row>
        <row r="3244">
          <cell r="B3244">
            <v>2900</v>
          </cell>
          <cell r="F3244">
            <v>0</v>
          </cell>
          <cell r="I3244">
            <v>0</v>
          </cell>
          <cell r="J3244">
            <v>0</v>
          </cell>
          <cell r="K3244">
            <v>0</v>
          </cell>
          <cell r="N3244">
            <v>0</v>
          </cell>
        </row>
        <row r="3245">
          <cell r="B3245">
            <v>2900</v>
          </cell>
          <cell r="F3245">
            <v>0</v>
          </cell>
          <cell r="I3245">
            <v>0</v>
          </cell>
          <cell r="J3245">
            <v>0</v>
          </cell>
          <cell r="K3245">
            <v>0</v>
          </cell>
          <cell r="N3245">
            <v>0</v>
          </cell>
        </row>
        <row r="3246">
          <cell r="B3246">
            <v>2900</v>
          </cell>
          <cell r="F3246">
            <v>0</v>
          </cell>
          <cell r="I3246">
            <v>0</v>
          </cell>
          <cell r="J3246">
            <v>0</v>
          </cell>
          <cell r="K3246">
            <v>0</v>
          </cell>
          <cell r="N3246">
            <v>0</v>
          </cell>
        </row>
        <row r="3247">
          <cell r="B3247">
            <v>2900</v>
          </cell>
          <cell r="F3247">
            <v>0</v>
          </cell>
          <cell r="I3247">
            <v>0</v>
          </cell>
          <cell r="J3247">
            <v>0</v>
          </cell>
          <cell r="K3247">
            <v>0</v>
          </cell>
          <cell r="N3247">
            <v>0</v>
          </cell>
        </row>
        <row r="3248">
          <cell r="B3248">
            <v>2900</v>
          </cell>
          <cell r="F3248">
            <v>0</v>
          </cell>
          <cell r="I3248">
            <v>0</v>
          </cell>
          <cell r="J3248">
            <v>0</v>
          </cell>
          <cell r="K3248">
            <v>0</v>
          </cell>
          <cell r="N3248">
            <v>0</v>
          </cell>
        </row>
        <row r="3249">
          <cell r="B3249">
            <v>2900</v>
          </cell>
          <cell r="F3249">
            <v>0</v>
          </cell>
          <cell r="I3249">
            <v>0</v>
          </cell>
          <cell r="J3249">
            <v>0</v>
          </cell>
          <cell r="K3249">
            <v>0</v>
          </cell>
          <cell r="N3249">
            <v>0</v>
          </cell>
        </row>
        <row r="3250">
          <cell r="B3250">
            <v>2900</v>
          </cell>
          <cell r="F3250">
            <v>0</v>
          </cell>
          <cell r="I3250">
            <v>0</v>
          </cell>
          <cell r="J3250">
            <v>0</v>
          </cell>
          <cell r="K3250">
            <v>0</v>
          </cell>
          <cell r="N3250">
            <v>0</v>
          </cell>
        </row>
        <row r="3251">
          <cell r="B3251">
            <v>2900</v>
          </cell>
          <cell r="F3251">
            <v>0</v>
          </cell>
          <cell r="I3251">
            <v>0</v>
          </cell>
          <cell r="J3251">
            <v>0</v>
          </cell>
          <cell r="K3251">
            <v>0</v>
          </cell>
          <cell r="N3251">
            <v>0</v>
          </cell>
        </row>
        <row r="3252">
          <cell r="B3252">
            <v>2900</v>
          </cell>
          <cell r="F3252">
            <v>0</v>
          </cell>
          <cell r="I3252">
            <v>0</v>
          </cell>
          <cell r="J3252">
            <v>0</v>
          </cell>
          <cell r="K3252">
            <v>0</v>
          </cell>
          <cell r="N3252">
            <v>0</v>
          </cell>
        </row>
        <row r="3253">
          <cell r="B3253">
            <v>2900</v>
          </cell>
          <cell r="F3253">
            <v>0</v>
          </cell>
          <cell r="I3253">
            <v>0</v>
          </cell>
          <cell r="J3253">
            <v>0</v>
          </cell>
          <cell r="K3253">
            <v>0</v>
          </cell>
          <cell r="N3253">
            <v>0</v>
          </cell>
        </row>
        <row r="3254">
          <cell r="B3254">
            <v>2900</v>
          </cell>
          <cell r="F3254">
            <v>0</v>
          </cell>
          <cell r="I3254">
            <v>0</v>
          </cell>
          <cell r="J3254">
            <v>0</v>
          </cell>
          <cell r="K3254">
            <v>0</v>
          </cell>
          <cell r="N3254">
            <v>0</v>
          </cell>
        </row>
        <row r="3255">
          <cell r="B3255">
            <v>3100</v>
          </cell>
          <cell r="F3255">
            <v>80</v>
          </cell>
          <cell r="I3255">
            <v>-80.000000000000014</v>
          </cell>
          <cell r="J3255">
            <v>0</v>
          </cell>
          <cell r="K3255">
            <v>0</v>
          </cell>
          <cell r="N3255">
            <v>0</v>
          </cell>
        </row>
        <row r="3256">
          <cell r="B3256">
            <v>3100</v>
          </cell>
          <cell r="F3256">
            <v>40.4</v>
          </cell>
          <cell r="I3256">
            <v>-40.4</v>
          </cell>
          <cell r="J3256">
            <v>0</v>
          </cell>
          <cell r="K3256">
            <v>0</v>
          </cell>
          <cell r="N3256">
            <v>0</v>
          </cell>
        </row>
        <row r="3257">
          <cell r="B3257">
            <v>3100</v>
          </cell>
          <cell r="F3257">
            <v>82.5</v>
          </cell>
          <cell r="I3257">
            <v>-82.5</v>
          </cell>
          <cell r="J3257">
            <v>0</v>
          </cell>
          <cell r="K3257">
            <v>0</v>
          </cell>
          <cell r="N3257">
            <v>0</v>
          </cell>
        </row>
        <row r="3258">
          <cell r="B3258">
            <v>3100</v>
          </cell>
          <cell r="F3258">
            <v>18.2</v>
          </cell>
          <cell r="I3258">
            <v>-18.200000000000003</v>
          </cell>
          <cell r="J3258">
            <v>0</v>
          </cell>
          <cell r="K3258">
            <v>0</v>
          </cell>
          <cell r="N3258">
            <v>0</v>
          </cell>
        </row>
        <row r="3259">
          <cell r="B3259">
            <v>3100</v>
          </cell>
          <cell r="F3259">
            <v>154</v>
          </cell>
          <cell r="I3259">
            <v>-154</v>
          </cell>
          <cell r="J3259">
            <v>0</v>
          </cell>
          <cell r="K3259">
            <v>0</v>
          </cell>
          <cell r="N3259">
            <v>0</v>
          </cell>
        </row>
        <row r="3260">
          <cell r="B3260">
            <v>3100</v>
          </cell>
          <cell r="F3260">
            <v>37.4</v>
          </cell>
          <cell r="I3260">
            <v>-35.700000000000003</v>
          </cell>
          <cell r="J3260">
            <v>1.6</v>
          </cell>
          <cell r="K3260">
            <v>1.6</v>
          </cell>
          <cell r="N3260">
            <v>1.6</v>
          </cell>
        </row>
        <row r="3261">
          <cell r="B3261">
            <v>3100</v>
          </cell>
          <cell r="F3261">
            <v>160.1</v>
          </cell>
          <cell r="I3261">
            <v>-160.10000000000002</v>
          </cell>
          <cell r="J3261">
            <v>0</v>
          </cell>
          <cell r="K3261">
            <v>0</v>
          </cell>
          <cell r="N3261">
            <v>0</v>
          </cell>
        </row>
        <row r="3262">
          <cell r="B3262">
            <v>3100</v>
          </cell>
          <cell r="F3262">
            <v>2063.1</v>
          </cell>
          <cell r="I3262">
            <v>-2063.1999999999998</v>
          </cell>
          <cell r="J3262">
            <v>0</v>
          </cell>
          <cell r="K3262">
            <v>0</v>
          </cell>
          <cell r="N3262">
            <v>0</v>
          </cell>
        </row>
        <row r="3263">
          <cell r="B3263">
            <v>3100</v>
          </cell>
          <cell r="F3263">
            <v>58.8</v>
          </cell>
          <cell r="I3263">
            <v>-58.800000000000011</v>
          </cell>
          <cell r="J3263">
            <v>0</v>
          </cell>
          <cell r="K3263">
            <v>0</v>
          </cell>
          <cell r="N3263">
            <v>0</v>
          </cell>
        </row>
        <row r="3264">
          <cell r="B3264">
            <v>3100</v>
          </cell>
          <cell r="F3264">
            <v>9.5</v>
          </cell>
          <cell r="I3264">
            <v>-9.5</v>
          </cell>
          <cell r="J3264">
            <v>0</v>
          </cell>
          <cell r="K3264">
            <v>0</v>
          </cell>
          <cell r="N3264">
            <v>0</v>
          </cell>
        </row>
        <row r="3265">
          <cell r="B3265">
            <v>3100</v>
          </cell>
          <cell r="F3265">
            <v>60.1</v>
          </cell>
          <cell r="I3265">
            <v>-60.199999999999989</v>
          </cell>
          <cell r="J3265">
            <v>0</v>
          </cell>
          <cell r="K3265">
            <v>0</v>
          </cell>
          <cell r="N3265">
            <v>0</v>
          </cell>
        </row>
        <row r="3266">
          <cell r="B3266">
            <v>3100</v>
          </cell>
          <cell r="F3266">
            <v>68.599999999999994</v>
          </cell>
          <cell r="I3266">
            <v>-68.600000000000023</v>
          </cell>
          <cell r="J3266">
            <v>0</v>
          </cell>
          <cell r="K3266">
            <v>0</v>
          </cell>
          <cell r="N3266">
            <v>0</v>
          </cell>
        </row>
        <row r="3267">
          <cell r="B3267">
            <v>3100</v>
          </cell>
          <cell r="F3267">
            <v>119.6</v>
          </cell>
          <cell r="I3267">
            <v>-119.60000000000002</v>
          </cell>
          <cell r="J3267">
            <v>0</v>
          </cell>
          <cell r="K3267">
            <v>0</v>
          </cell>
          <cell r="N3267">
            <v>0</v>
          </cell>
        </row>
        <row r="3268">
          <cell r="B3268">
            <v>3100</v>
          </cell>
          <cell r="F3268">
            <v>0</v>
          </cell>
          <cell r="I3268">
            <v>0</v>
          </cell>
          <cell r="J3268">
            <v>0</v>
          </cell>
          <cell r="K3268">
            <v>0</v>
          </cell>
          <cell r="N3268">
            <v>0</v>
          </cell>
        </row>
        <row r="3269">
          <cell r="B3269">
            <v>3100</v>
          </cell>
          <cell r="F3269">
            <v>371.9</v>
          </cell>
          <cell r="I3269">
            <v>-371.9</v>
          </cell>
          <cell r="J3269">
            <v>0</v>
          </cell>
          <cell r="K3269">
            <v>0</v>
          </cell>
          <cell r="N3269">
            <v>0</v>
          </cell>
        </row>
        <row r="3270">
          <cell r="B3270">
            <v>3100</v>
          </cell>
          <cell r="F3270">
            <v>774.3</v>
          </cell>
          <cell r="I3270">
            <v>-594.19999999999993</v>
          </cell>
          <cell r="J3270">
            <v>180.1</v>
          </cell>
          <cell r="K3270">
            <v>180.1</v>
          </cell>
          <cell r="N3270">
            <v>180.1</v>
          </cell>
        </row>
        <row r="3271">
          <cell r="B3271">
            <v>3100</v>
          </cell>
          <cell r="F3271">
            <v>33.9</v>
          </cell>
          <cell r="I3271">
            <v>6126.8000000000029</v>
          </cell>
          <cell r="J3271">
            <v>6160.8</v>
          </cell>
          <cell r="K3271">
            <v>5087.8</v>
          </cell>
          <cell r="N3271">
            <v>6160.8</v>
          </cell>
        </row>
        <row r="3272">
          <cell r="B3272">
            <v>3100</v>
          </cell>
          <cell r="F3272">
            <v>236.5</v>
          </cell>
          <cell r="I3272">
            <v>65.699999999999989</v>
          </cell>
          <cell r="J3272">
            <v>302.2</v>
          </cell>
          <cell r="K3272">
            <v>0</v>
          </cell>
          <cell r="N3272">
            <v>302.2</v>
          </cell>
        </row>
        <row r="3273">
          <cell r="B3273">
            <v>3100</v>
          </cell>
          <cell r="F3273">
            <v>120.6</v>
          </cell>
          <cell r="I3273">
            <v>-120.6</v>
          </cell>
          <cell r="J3273">
            <v>0</v>
          </cell>
          <cell r="K3273">
            <v>0</v>
          </cell>
          <cell r="N3273">
            <v>0</v>
          </cell>
        </row>
        <row r="3274">
          <cell r="B3274">
            <v>3100</v>
          </cell>
          <cell r="F3274">
            <v>1848.9</v>
          </cell>
          <cell r="I3274">
            <v>-1848.9</v>
          </cell>
          <cell r="J3274">
            <v>0</v>
          </cell>
          <cell r="K3274">
            <v>0</v>
          </cell>
          <cell r="N3274">
            <v>0</v>
          </cell>
        </row>
        <row r="3275">
          <cell r="B3275">
            <v>3100</v>
          </cell>
          <cell r="F3275">
            <v>20.6</v>
          </cell>
          <cell r="I3275">
            <v>-20.599999999999998</v>
          </cell>
          <cell r="J3275">
            <v>0</v>
          </cell>
          <cell r="K3275">
            <v>0</v>
          </cell>
          <cell r="N3275">
            <v>0</v>
          </cell>
        </row>
        <row r="3276">
          <cell r="B3276">
            <v>3100</v>
          </cell>
          <cell r="F3276">
            <v>1213.4000000000001</v>
          </cell>
          <cell r="I3276">
            <v>-1213.5</v>
          </cell>
          <cell r="J3276">
            <v>0</v>
          </cell>
          <cell r="K3276">
            <v>0</v>
          </cell>
          <cell r="N3276">
            <v>0</v>
          </cell>
        </row>
        <row r="3277">
          <cell r="B3277">
            <v>3100</v>
          </cell>
          <cell r="F3277">
            <v>29.6</v>
          </cell>
          <cell r="I3277">
            <v>40</v>
          </cell>
          <cell r="J3277">
            <v>69.599999999999994</v>
          </cell>
          <cell r="K3277">
            <v>34.799999999999997</v>
          </cell>
          <cell r="N3277">
            <v>69.599999999999994</v>
          </cell>
        </row>
        <row r="3278">
          <cell r="B3278">
            <v>3100</v>
          </cell>
          <cell r="F3278">
            <v>40.9</v>
          </cell>
          <cell r="I3278">
            <v>-41</v>
          </cell>
          <cell r="J3278">
            <v>0</v>
          </cell>
          <cell r="K3278">
            <v>0</v>
          </cell>
          <cell r="N3278">
            <v>0</v>
          </cell>
        </row>
        <row r="3279">
          <cell r="B3279">
            <v>3100</v>
          </cell>
          <cell r="F3279">
            <v>172.7</v>
          </cell>
          <cell r="I3279">
            <v>-172.7</v>
          </cell>
          <cell r="J3279">
            <v>0</v>
          </cell>
          <cell r="K3279">
            <v>0</v>
          </cell>
          <cell r="N3279">
            <v>0</v>
          </cell>
        </row>
        <row r="3280">
          <cell r="B3280">
            <v>3100</v>
          </cell>
          <cell r="F3280">
            <v>65</v>
          </cell>
          <cell r="I3280">
            <v>-65</v>
          </cell>
          <cell r="J3280">
            <v>0</v>
          </cell>
          <cell r="K3280">
            <v>0</v>
          </cell>
          <cell r="N3280">
            <v>0</v>
          </cell>
        </row>
        <row r="3281">
          <cell r="B3281">
            <v>3100</v>
          </cell>
          <cell r="F3281">
            <v>0</v>
          </cell>
          <cell r="I3281">
            <v>0</v>
          </cell>
          <cell r="J3281">
            <v>0</v>
          </cell>
          <cell r="K3281">
            <v>0</v>
          </cell>
          <cell r="N3281">
            <v>0</v>
          </cell>
        </row>
        <row r="3282">
          <cell r="B3282">
            <v>3100</v>
          </cell>
          <cell r="F3282">
            <v>0</v>
          </cell>
          <cell r="I3282">
            <v>22.2</v>
          </cell>
          <cell r="J3282">
            <v>22.2</v>
          </cell>
          <cell r="K3282">
            <v>22.2</v>
          </cell>
          <cell r="N3282">
            <v>22.2</v>
          </cell>
        </row>
        <row r="3283">
          <cell r="B3283">
            <v>3100</v>
          </cell>
          <cell r="F3283">
            <v>0</v>
          </cell>
          <cell r="I3283">
            <v>349</v>
          </cell>
          <cell r="J3283">
            <v>349</v>
          </cell>
          <cell r="K3283">
            <v>202.4</v>
          </cell>
          <cell r="N3283">
            <v>349</v>
          </cell>
        </row>
        <row r="3284">
          <cell r="B3284">
            <v>3100</v>
          </cell>
          <cell r="F3284">
            <v>0</v>
          </cell>
          <cell r="I3284">
            <v>39.6</v>
          </cell>
          <cell r="J3284">
            <v>39.6</v>
          </cell>
          <cell r="K3284">
            <v>0</v>
          </cell>
          <cell r="N3284">
            <v>39.6</v>
          </cell>
        </row>
        <row r="3285">
          <cell r="B3285">
            <v>3100</v>
          </cell>
          <cell r="F3285">
            <v>0</v>
          </cell>
          <cell r="I3285">
            <v>21316</v>
          </cell>
          <cell r="J3285">
            <v>21316</v>
          </cell>
          <cell r="K3285">
            <v>21316</v>
          </cell>
          <cell r="N3285">
            <v>21316</v>
          </cell>
        </row>
        <row r="3286">
          <cell r="B3286">
            <v>3100</v>
          </cell>
          <cell r="F3286">
            <v>0</v>
          </cell>
          <cell r="I3286">
            <v>2849.5</v>
          </cell>
          <cell r="J3286">
            <v>2849.5</v>
          </cell>
          <cell r="K3286">
            <v>2849.5</v>
          </cell>
          <cell r="N3286">
            <v>2849.5</v>
          </cell>
        </row>
        <row r="3287">
          <cell r="B3287">
            <v>3100</v>
          </cell>
          <cell r="F3287">
            <v>0</v>
          </cell>
          <cell r="I3287">
            <v>540.79999999999995</v>
          </cell>
          <cell r="J3287">
            <v>540.79999999999995</v>
          </cell>
          <cell r="K3287">
            <v>540.79999999999995</v>
          </cell>
          <cell r="N3287">
            <v>540.79999999999995</v>
          </cell>
        </row>
        <row r="3288">
          <cell r="B3288">
            <v>3100</v>
          </cell>
          <cell r="F3288">
            <v>6.7</v>
          </cell>
          <cell r="I3288">
            <v>-6.6000000000000005</v>
          </cell>
          <cell r="J3288">
            <v>0</v>
          </cell>
          <cell r="K3288">
            <v>0</v>
          </cell>
          <cell r="N3288">
            <v>0</v>
          </cell>
        </row>
        <row r="3289">
          <cell r="B3289">
            <v>3100</v>
          </cell>
          <cell r="F3289">
            <v>45.6</v>
          </cell>
          <cell r="I3289">
            <v>-45.8</v>
          </cell>
          <cell r="J3289">
            <v>0</v>
          </cell>
          <cell r="K3289">
            <v>0</v>
          </cell>
          <cell r="N3289">
            <v>0</v>
          </cell>
        </row>
        <row r="3290">
          <cell r="B3290">
            <v>3100</v>
          </cell>
          <cell r="F3290">
            <v>121.2</v>
          </cell>
          <cell r="I3290">
            <v>-121.19999999999999</v>
          </cell>
          <cell r="J3290">
            <v>0</v>
          </cell>
          <cell r="K3290">
            <v>0</v>
          </cell>
          <cell r="N3290">
            <v>0</v>
          </cell>
        </row>
        <row r="3291">
          <cell r="B3291">
            <v>3100</v>
          </cell>
          <cell r="F3291">
            <v>515.5</v>
          </cell>
          <cell r="I3291">
            <v>-453.39999999999986</v>
          </cell>
          <cell r="J3291">
            <v>62.1</v>
          </cell>
          <cell r="K3291">
            <v>62.1</v>
          </cell>
          <cell r="N3291">
            <v>62.1</v>
          </cell>
        </row>
        <row r="3292">
          <cell r="B3292">
            <v>3100</v>
          </cell>
          <cell r="F3292">
            <v>57.4</v>
          </cell>
          <cell r="I3292">
            <v>-57.500000000000007</v>
          </cell>
          <cell r="J3292">
            <v>0</v>
          </cell>
          <cell r="K3292">
            <v>0</v>
          </cell>
          <cell r="N3292">
            <v>0</v>
          </cell>
        </row>
        <row r="3293">
          <cell r="B3293">
            <v>3100</v>
          </cell>
          <cell r="F3293">
            <v>12.1</v>
          </cell>
          <cell r="I3293">
            <v>-12.1</v>
          </cell>
          <cell r="J3293">
            <v>0</v>
          </cell>
          <cell r="K3293">
            <v>0</v>
          </cell>
          <cell r="N3293">
            <v>0</v>
          </cell>
        </row>
        <row r="3294">
          <cell r="B3294">
            <v>3100</v>
          </cell>
          <cell r="F3294">
            <v>0.1</v>
          </cell>
          <cell r="I3294">
            <v>-0.1</v>
          </cell>
          <cell r="J3294">
            <v>0</v>
          </cell>
          <cell r="K3294">
            <v>0</v>
          </cell>
          <cell r="N3294">
            <v>0</v>
          </cell>
        </row>
        <row r="3295">
          <cell r="B3295">
            <v>3100</v>
          </cell>
          <cell r="F3295">
            <v>0</v>
          </cell>
          <cell r="I3295">
            <v>0</v>
          </cell>
          <cell r="J3295">
            <v>0</v>
          </cell>
          <cell r="K3295">
            <v>0</v>
          </cell>
          <cell r="N3295">
            <v>0</v>
          </cell>
        </row>
        <row r="3296">
          <cell r="B3296">
            <v>3100</v>
          </cell>
          <cell r="F3296">
            <v>0</v>
          </cell>
          <cell r="I3296">
            <v>0</v>
          </cell>
          <cell r="J3296">
            <v>0</v>
          </cell>
          <cell r="K3296">
            <v>0</v>
          </cell>
          <cell r="N3296">
            <v>0</v>
          </cell>
        </row>
        <row r="3297">
          <cell r="B3297">
            <v>3100</v>
          </cell>
          <cell r="F3297">
            <v>0</v>
          </cell>
          <cell r="I3297">
            <v>0</v>
          </cell>
          <cell r="J3297">
            <v>0</v>
          </cell>
          <cell r="K3297">
            <v>0</v>
          </cell>
          <cell r="N3297">
            <v>0</v>
          </cell>
        </row>
        <row r="3298">
          <cell r="B3298">
            <v>3100</v>
          </cell>
          <cell r="F3298">
            <v>0</v>
          </cell>
          <cell r="I3298">
            <v>0</v>
          </cell>
          <cell r="J3298">
            <v>0</v>
          </cell>
          <cell r="K3298">
            <v>0</v>
          </cell>
          <cell r="N3298">
            <v>0</v>
          </cell>
        </row>
        <row r="3299">
          <cell r="B3299">
            <v>3100</v>
          </cell>
          <cell r="F3299">
            <v>0</v>
          </cell>
          <cell r="I3299">
            <v>0</v>
          </cell>
          <cell r="J3299">
            <v>0</v>
          </cell>
          <cell r="K3299">
            <v>0</v>
          </cell>
          <cell r="N3299">
            <v>0</v>
          </cell>
        </row>
        <row r="3300">
          <cell r="B3300">
            <v>3100</v>
          </cell>
          <cell r="F3300">
            <v>0</v>
          </cell>
          <cell r="I3300">
            <v>0</v>
          </cell>
          <cell r="J3300">
            <v>0</v>
          </cell>
          <cell r="K3300">
            <v>0</v>
          </cell>
          <cell r="N3300">
            <v>0</v>
          </cell>
        </row>
        <row r="3301">
          <cell r="B3301">
            <v>3100</v>
          </cell>
          <cell r="F3301">
            <v>0</v>
          </cell>
          <cell r="I3301">
            <v>0</v>
          </cell>
          <cell r="J3301">
            <v>0</v>
          </cell>
          <cell r="K3301">
            <v>0</v>
          </cell>
          <cell r="N3301">
            <v>0</v>
          </cell>
        </row>
        <row r="3302">
          <cell r="B3302">
            <v>3100</v>
          </cell>
          <cell r="F3302">
            <v>0</v>
          </cell>
          <cell r="I3302">
            <v>0</v>
          </cell>
          <cell r="J3302">
            <v>0</v>
          </cell>
          <cell r="K3302">
            <v>0</v>
          </cell>
          <cell r="N3302">
            <v>0</v>
          </cell>
        </row>
        <row r="3303">
          <cell r="B3303">
            <v>3100</v>
          </cell>
          <cell r="F3303">
            <v>0</v>
          </cell>
          <cell r="I3303">
            <v>0</v>
          </cell>
          <cell r="J3303">
            <v>0</v>
          </cell>
          <cell r="K3303">
            <v>0</v>
          </cell>
          <cell r="N3303">
            <v>0</v>
          </cell>
        </row>
        <row r="3304">
          <cell r="B3304">
            <v>3100</v>
          </cell>
          <cell r="F3304">
            <v>0</v>
          </cell>
          <cell r="I3304">
            <v>0</v>
          </cell>
          <cell r="J3304">
            <v>0</v>
          </cell>
          <cell r="K3304">
            <v>0</v>
          </cell>
          <cell r="N3304">
            <v>0</v>
          </cell>
        </row>
        <row r="3305">
          <cell r="B3305">
            <v>3100</v>
          </cell>
          <cell r="F3305">
            <v>319.39999999999998</v>
          </cell>
          <cell r="I3305">
            <v>-319.29999999999995</v>
          </cell>
          <cell r="J3305">
            <v>0</v>
          </cell>
          <cell r="K3305">
            <v>0</v>
          </cell>
          <cell r="N3305">
            <v>0</v>
          </cell>
        </row>
        <row r="3306">
          <cell r="B3306">
            <v>3100</v>
          </cell>
          <cell r="F3306">
            <v>0</v>
          </cell>
          <cell r="I3306">
            <v>0</v>
          </cell>
          <cell r="J3306">
            <v>0</v>
          </cell>
          <cell r="K3306">
            <v>0</v>
          </cell>
          <cell r="N3306">
            <v>0</v>
          </cell>
        </row>
        <row r="3307">
          <cell r="B3307">
            <v>3100</v>
          </cell>
          <cell r="F3307">
            <v>0</v>
          </cell>
          <cell r="I3307">
            <v>0</v>
          </cell>
          <cell r="J3307">
            <v>0</v>
          </cell>
          <cell r="K3307">
            <v>0</v>
          </cell>
          <cell r="N3307">
            <v>0</v>
          </cell>
        </row>
        <row r="3308">
          <cell r="B3308">
            <v>3100</v>
          </cell>
          <cell r="F3308">
            <v>0</v>
          </cell>
          <cell r="I3308">
            <v>0</v>
          </cell>
          <cell r="J3308">
            <v>0</v>
          </cell>
          <cell r="K3308">
            <v>0</v>
          </cell>
          <cell r="N3308">
            <v>0</v>
          </cell>
        </row>
        <row r="3309">
          <cell r="B3309">
            <v>3100</v>
          </cell>
          <cell r="F3309">
            <v>0</v>
          </cell>
          <cell r="I3309">
            <v>0</v>
          </cell>
          <cell r="J3309">
            <v>0</v>
          </cell>
          <cell r="K3309">
            <v>0</v>
          </cell>
          <cell r="N3309">
            <v>0</v>
          </cell>
        </row>
        <row r="3310">
          <cell r="B3310">
            <v>3100</v>
          </cell>
          <cell r="F3310">
            <v>0</v>
          </cell>
          <cell r="I3310">
            <v>0</v>
          </cell>
          <cell r="J3310">
            <v>0</v>
          </cell>
          <cell r="K3310">
            <v>0</v>
          </cell>
          <cell r="N3310">
            <v>0</v>
          </cell>
        </row>
        <row r="3311">
          <cell r="B3311">
            <v>3100</v>
          </cell>
          <cell r="F3311">
            <v>0</v>
          </cell>
          <cell r="I3311">
            <v>0</v>
          </cell>
          <cell r="J3311">
            <v>0</v>
          </cell>
          <cell r="K3311">
            <v>0</v>
          </cell>
          <cell r="N3311">
            <v>0</v>
          </cell>
        </row>
        <row r="3312">
          <cell r="B3312">
            <v>3100</v>
          </cell>
          <cell r="F3312">
            <v>0</v>
          </cell>
          <cell r="I3312">
            <v>0</v>
          </cell>
          <cell r="J3312">
            <v>0</v>
          </cell>
          <cell r="K3312">
            <v>0</v>
          </cell>
          <cell r="N3312">
            <v>0</v>
          </cell>
        </row>
        <row r="3313">
          <cell r="B3313">
            <v>3100</v>
          </cell>
          <cell r="F3313">
            <v>0</v>
          </cell>
          <cell r="I3313">
            <v>0</v>
          </cell>
          <cell r="J3313">
            <v>0</v>
          </cell>
          <cell r="K3313">
            <v>0</v>
          </cell>
          <cell r="N3313">
            <v>0</v>
          </cell>
        </row>
        <row r="3314">
          <cell r="B3314">
            <v>3100</v>
          </cell>
          <cell r="F3314">
            <v>0</v>
          </cell>
          <cell r="I3314">
            <v>0</v>
          </cell>
          <cell r="J3314">
            <v>0</v>
          </cell>
          <cell r="K3314">
            <v>0</v>
          </cell>
          <cell r="N3314">
            <v>0</v>
          </cell>
        </row>
        <row r="3315">
          <cell r="B3315">
            <v>3100</v>
          </cell>
          <cell r="F3315">
            <v>31</v>
          </cell>
          <cell r="I3315">
            <v>-31</v>
          </cell>
          <cell r="J3315">
            <v>0</v>
          </cell>
          <cell r="K3315">
            <v>0</v>
          </cell>
          <cell r="N3315">
            <v>0</v>
          </cell>
        </row>
        <row r="3316">
          <cell r="B3316">
            <v>3100</v>
          </cell>
          <cell r="F3316">
            <v>0</v>
          </cell>
          <cell r="I3316">
            <v>0</v>
          </cell>
          <cell r="J3316">
            <v>0</v>
          </cell>
          <cell r="K3316">
            <v>0</v>
          </cell>
          <cell r="N3316">
            <v>0</v>
          </cell>
        </row>
        <row r="3317">
          <cell r="B3317">
            <v>3100</v>
          </cell>
          <cell r="F3317">
            <v>0</v>
          </cell>
          <cell r="I3317">
            <v>0</v>
          </cell>
          <cell r="J3317">
            <v>0</v>
          </cell>
          <cell r="K3317">
            <v>0</v>
          </cell>
          <cell r="N3317">
            <v>0</v>
          </cell>
        </row>
        <row r="3318">
          <cell r="B3318">
            <v>3100</v>
          </cell>
          <cell r="F3318">
            <v>0</v>
          </cell>
          <cell r="I3318">
            <v>0</v>
          </cell>
          <cell r="J3318">
            <v>0</v>
          </cell>
          <cell r="K3318">
            <v>0</v>
          </cell>
          <cell r="N3318">
            <v>0</v>
          </cell>
        </row>
        <row r="3319">
          <cell r="B3319">
            <v>3100</v>
          </cell>
          <cell r="F3319">
            <v>0</v>
          </cell>
          <cell r="I3319">
            <v>0</v>
          </cell>
          <cell r="J3319">
            <v>0</v>
          </cell>
          <cell r="K3319">
            <v>0</v>
          </cell>
          <cell r="N3319">
            <v>0</v>
          </cell>
        </row>
        <row r="3320">
          <cell r="B3320">
            <v>3100</v>
          </cell>
          <cell r="F3320">
            <v>0</v>
          </cell>
          <cell r="I3320">
            <v>0</v>
          </cell>
          <cell r="J3320">
            <v>0</v>
          </cell>
          <cell r="K3320">
            <v>0</v>
          </cell>
          <cell r="N3320">
            <v>0</v>
          </cell>
        </row>
        <row r="3321">
          <cell r="B3321">
            <v>3100</v>
          </cell>
          <cell r="F3321">
            <v>0</v>
          </cell>
          <cell r="I3321">
            <v>0</v>
          </cell>
          <cell r="J3321">
            <v>0</v>
          </cell>
          <cell r="K3321">
            <v>0</v>
          </cell>
          <cell r="N3321">
            <v>0</v>
          </cell>
        </row>
        <row r="3322">
          <cell r="B3322">
            <v>3100</v>
          </cell>
          <cell r="F3322">
            <v>0</v>
          </cell>
          <cell r="I3322">
            <v>0</v>
          </cell>
          <cell r="J3322">
            <v>0</v>
          </cell>
          <cell r="K3322">
            <v>0</v>
          </cell>
          <cell r="N3322">
            <v>0</v>
          </cell>
        </row>
        <row r="3323">
          <cell r="B3323">
            <v>3100</v>
          </cell>
          <cell r="F3323">
            <v>0</v>
          </cell>
          <cell r="I3323">
            <v>0</v>
          </cell>
          <cell r="J3323">
            <v>0</v>
          </cell>
          <cell r="K3323">
            <v>0</v>
          </cell>
          <cell r="N3323">
            <v>0</v>
          </cell>
        </row>
        <row r="3324">
          <cell r="B3324">
            <v>3100</v>
          </cell>
          <cell r="F3324">
            <v>447.8</v>
          </cell>
          <cell r="I3324">
            <v>-447.8</v>
          </cell>
          <cell r="J3324">
            <v>0</v>
          </cell>
          <cell r="K3324">
            <v>0</v>
          </cell>
          <cell r="N3324">
            <v>0</v>
          </cell>
        </row>
        <row r="3325">
          <cell r="B3325">
            <v>3100</v>
          </cell>
          <cell r="F3325">
            <v>0</v>
          </cell>
          <cell r="I3325">
            <v>0</v>
          </cell>
          <cell r="J3325">
            <v>0</v>
          </cell>
          <cell r="K3325">
            <v>0</v>
          </cell>
          <cell r="N3325">
            <v>0</v>
          </cell>
        </row>
        <row r="3326">
          <cell r="B3326">
            <v>3100</v>
          </cell>
          <cell r="F3326">
            <v>286.89999999999998</v>
          </cell>
          <cell r="I3326">
            <v>-286.89999999999998</v>
          </cell>
          <cell r="J3326">
            <v>0</v>
          </cell>
          <cell r="K3326">
            <v>0</v>
          </cell>
          <cell r="N3326">
            <v>0</v>
          </cell>
        </row>
        <row r="3327">
          <cell r="B3327">
            <v>3100</v>
          </cell>
          <cell r="F3327">
            <v>1191.5</v>
          </cell>
          <cell r="I3327">
            <v>-1191.5</v>
          </cell>
          <cell r="J3327">
            <v>0</v>
          </cell>
          <cell r="K3327">
            <v>0</v>
          </cell>
          <cell r="N3327">
            <v>0</v>
          </cell>
        </row>
        <row r="3328">
          <cell r="B3328">
            <v>3100</v>
          </cell>
          <cell r="F3328">
            <v>0</v>
          </cell>
          <cell r="I3328">
            <v>0</v>
          </cell>
          <cell r="J3328">
            <v>0</v>
          </cell>
          <cell r="K3328">
            <v>0</v>
          </cell>
          <cell r="N3328">
            <v>0</v>
          </cell>
        </row>
        <row r="3329">
          <cell r="B3329">
            <v>3100</v>
          </cell>
          <cell r="F3329">
            <v>0</v>
          </cell>
          <cell r="I3329">
            <v>0</v>
          </cell>
          <cell r="J3329">
            <v>0</v>
          </cell>
          <cell r="K3329">
            <v>0</v>
          </cell>
          <cell r="N3329">
            <v>0</v>
          </cell>
        </row>
        <row r="3330">
          <cell r="B3330">
            <v>3100</v>
          </cell>
          <cell r="F3330">
            <v>0</v>
          </cell>
          <cell r="I3330">
            <v>0</v>
          </cell>
          <cell r="J3330">
            <v>0</v>
          </cell>
          <cell r="K3330">
            <v>0</v>
          </cell>
          <cell r="N3330">
            <v>0</v>
          </cell>
        </row>
        <row r="3331">
          <cell r="B3331">
            <v>3100</v>
          </cell>
          <cell r="F3331">
            <v>0</v>
          </cell>
          <cell r="I3331">
            <v>0</v>
          </cell>
          <cell r="J3331">
            <v>0</v>
          </cell>
          <cell r="K3331">
            <v>0</v>
          </cell>
          <cell r="N3331">
            <v>0</v>
          </cell>
        </row>
        <row r="3332">
          <cell r="B3332">
            <v>3100</v>
          </cell>
          <cell r="F3332">
            <v>0</v>
          </cell>
          <cell r="I3332">
            <v>0</v>
          </cell>
          <cell r="J3332">
            <v>0</v>
          </cell>
          <cell r="K3332">
            <v>0</v>
          </cell>
          <cell r="N3332">
            <v>0</v>
          </cell>
        </row>
        <row r="3333">
          <cell r="B3333">
            <v>3100</v>
          </cell>
          <cell r="F3333">
            <v>0</v>
          </cell>
          <cell r="I3333">
            <v>0</v>
          </cell>
          <cell r="J3333">
            <v>0</v>
          </cell>
          <cell r="K3333">
            <v>0</v>
          </cell>
          <cell r="N3333">
            <v>0</v>
          </cell>
        </row>
        <row r="3334">
          <cell r="B3334">
            <v>3100</v>
          </cell>
          <cell r="F3334">
            <v>29832.5</v>
          </cell>
          <cell r="I3334">
            <v>21259</v>
          </cell>
          <cell r="J3334">
            <v>51091.4</v>
          </cell>
          <cell r="K3334">
            <v>50146.1</v>
          </cell>
          <cell r="N3334">
            <v>51091.4</v>
          </cell>
        </row>
        <row r="3335">
          <cell r="B3335">
            <v>3100</v>
          </cell>
          <cell r="F3335">
            <v>0.1</v>
          </cell>
          <cell r="I3335">
            <v>-0.1</v>
          </cell>
          <cell r="J3335">
            <v>0</v>
          </cell>
          <cell r="K3335">
            <v>0</v>
          </cell>
          <cell r="N3335">
            <v>0</v>
          </cell>
        </row>
        <row r="3336">
          <cell r="B3336">
            <v>3100</v>
          </cell>
          <cell r="F3336">
            <v>1694.6</v>
          </cell>
          <cell r="I3336">
            <v>1659</v>
          </cell>
          <cell r="J3336">
            <v>3353.6</v>
          </cell>
          <cell r="K3336">
            <v>2789</v>
          </cell>
          <cell r="N3336">
            <v>3353.6</v>
          </cell>
        </row>
        <row r="3337">
          <cell r="B3337">
            <v>3100</v>
          </cell>
          <cell r="F3337">
            <v>0</v>
          </cell>
          <cell r="I3337">
            <v>0</v>
          </cell>
          <cell r="J3337">
            <v>0</v>
          </cell>
          <cell r="K3337">
            <v>0</v>
          </cell>
          <cell r="N3337">
            <v>0</v>
          </cell>
        </row>
        <row r="3338">
          <cell r="B3338">
            <v>3100</v>
          </cell>
          <cell r="F3338">
            <v>0</v>
          </cell>
          <cell r="I3338">
            <v>0</v>
          </cell>
          <cell r="J3338">
            <v>0</v>
          </cell>
          <cell r="K3338">
            <v>0</v>
          </cell>
          <cell r="N3338">
            <v>0</v>
          </cell>
        </row>
        <row r="3339">
          <cell r="B3339">
            <v>3100</v>
          </cell>
          <cell r="F3339">
            <v>0</v>
          </cell>
          <cell r="I3339">
            <v>0</v>
          </cell>
          <cell r="J3339">
            <v>0</v>
          </cell>
          <cell r="K3339">
            <v>0</v>
          </cell>
          <cell r="N3339">
            <v>0</v>
          </cell>
        </row>
        <row r="3340">
          <cell r="B3340">
            <v>3100</v>
          </cell>
          <cell r="F3340">
            <v>0</v>
          </cell>
          <cell r="I3340">
            <v>0</v>
          </cell>
          <cell r="J3340">
            <v>0</v>
          </cell>
          <cell r="K3340">
            <v>0</v>
          </cell>
          <cell r="N3340">
            <v>0</v>
          </cell>
        </row>
        <row r="3341">
          <cell r="B3341">
            <v>3100</v>
          </cell>
          <cell r="F3341">
            <v>899.1</v>
          </cell>
          <cell r="I3341">
            <v>-899.10000000000014</v>
          </cell>
          <cell r="J3341">
            <v>0</v>
          </cell>
          <cell r="K3341">
            <v>0</v>
          </cell>
          <cell r="N3341">
            <v>0</v>
          </cell>
        </row>
        <row r="3342">
          <cell r="B3342">
            <v>3100</v>
          </cell>
          <cell r="F3342">
            <v>233.6</v>
          </cell>
          <cell r="I3342">
            <v>-233.6</v>
          </cell>
          <cell r="J3342">
            <v>0</v>
          </cell>
          <cell r="K3342">
            <v>0</v>
          </cell>
          <cell r="N3342">
            <v>0</v>
          </cell>
        </row>
        <row r="3343">
          <cell r="B3343">
            <v>3100</v>
          </cell>
          <cell r="F3343">
            <v>0.2</v>
          </cell>
          <cell r="I3343">
            <v>-0.2</v>
          </cell>
          <cell r="J3343">
            <v>0</v>
          </cell>
          <cell r="K3343">
            <v>0</v>
          </cell>
          <cell r="N3343">
            <v>0</v>
          </cell>
        </row>
        <row r="3344">
          <cell r="B3344">
            <v>3100</v>
          </cell>
          <cell r="F3344">
            <v>0</v>
          </cell>
          <cell r="I3344">
            <v>0</v>
          </cell>
          <cell r="J3344">
            <v>0</v>
          </cell>
          <cell r="K3344">
            <v>0</v>
          </cell>
          <cell r="N3344">
            <v>0</v>
          </cell>
        </row>
        <row r="3345">
          <cell r="B3345">
            <v>3100</v>
          </cell>
          <cell r="F3345">
            <v>0</v>
          </cell>
          <cell r="I3345">
            <v>0</v>
          </cell>
          <cell r="J3345">
            <v>0</v>
          </cell>
          <cell r="K3345">
            <v>0</v>
          </cell>
          <cell r="N3345">
            <v>0</v>
          </cell>
        </row>
        <row r="3346">
          <cell r="B3346">
            <v>3100</v>
          </cell>
          <cell r="F3346">
            <v>0</v>
          </cell>
          <cell r="I3346">
            <v>0</v>
          </cell>
          <cell r="J3346">
            <v>0</v>
          </cell>
          <cell r="K3346">
            <v>0</v>
          </cell>
          <cell r="N3346">
            <v>0</v>
          </cell>
        </row>
        <row r="3347">
          <cell r="B3347">
            <v>3100</v>
          </cell>
          <cell r="F3347">
            <v>0</v>
          </cell>
          <cell r="I3347">
            <v>0</v>
          </cell>
          <cell r="J3347">
            <v>0</v>
          </cell>
          <cell r="K3347">
            <v>0</v>
          </cell>
          <cell r="N3347">
            <v>0</v>
          </cell>
        </row>
        <row r="3348">
          <cell r="B3348">
            <v>3100</v>
          </cell>
          <cell r="F3348">
            <v>1267.3</v>
          </cell>
          <cell r="I3348">
            <v>-1267.3000000000002</v>
          </cell>
          <cell r="J3348">
            <v>0</v>
          </cell>
          <cell r="K3348">
            <v>0</v>
          </cell>
          <cell r="N3348">
            <v>0</v>
          </cell>
        </row>
        <row r="3349">
          <cell r="B3349">
            <v>3100</v>
          </cell>
          <cell r="F3349">
            <v>286.89999999999998</v>
          </cell>
          <cell r="I3349">
            <v>-286.89999999999998</v>
          </cell>
          <cell r="J3349">
            <v>0</v>
          </cell>
          <cell r="K3349">
            <v>0</v>
          </cell>
          <cell r="N3349">
            <v>0</v>
          </cell>
        </row>
        <row r="3350">
          <cell r="B3350">
            <v>3100</v>
          </cell>
          <cell r="F3350">
            <v>37.4</v>
          </cell>
          <cell r="I3350">
            <v>-37.4</v>
          </cell>
          <cell r="J3350">
            <v>0</v>
          </cell>
          <cell r="K3350">
            <v>0</v>
          </cell>
          <cell r="N3350">
            <v>0</v>
          </cell>
        </row>
        <row r="3351">
          <cell r="B3351">
            <v>3100</v>
          </cell>
          <cell r="F3351">
            <v>45</v>
          </cell>
          <cell r="I3351">
            <v>-45.100000000000009</v>
          </cell>
          <cell r="J3351">
            <v>0</v>
          </cell>
          <cell r="K3351">
            <v>0</v>
          </cell>
          <cell r="N3351">
            <v>0</v>
          </cell>
        </row>
        <row r="3352">
          <cell r="B3352">
            <v>3100</v>
          </cell>
          <cell r="F3352">
            <v>252.2</v>
          </cell>
          <cell r="I3352">
            <v>-252.20000000000005</v>
          </cell>
          <cell r="J3352">
            <v>0</v>
          </cell>
          <cell r="K3352">
            <v>0</v>
          </cell>
          <cell r="N3352">
            <v>0</v>
          </cell>
        </row>
        <row r="3353">
          <cell r="B3353">
            <v>3100</v>
          </cell>
          <cell r="F3353">
            <v>287.7</v>
          </cell>
          <cell r="I3353">
            <v>-196.70000000000005</v>
          </cell>
          <cell r="J3353">
            <v>91</v>
          </cell>
          <cell r="K3353">
            <v>47.8</v>
          </cell>
          <cell r="N3353">
            <v>91</v>
          </cell>
        </row>
        <row r="3354">
          <cell r="B3354">
            <v>3100</v>
          </cell>
          <cell r="F3354">
            <v>18.399999999999999</v>
          </cell>
          <cell r="I3354">
            <v>-18.399999999999999</v>
          </cell>
          <cell r="J3354">
            <v>0</v>
          </cell>
          <cell r="K3354">
            <v>0</v>
          </cell>
          <cell r="N3354">
            <v>0</v>
          </cell>
        </row>
        <row r="3355">
          <cell r="B3355">
            <v>3100</v>
          </cell>
          <cell r="F3355">
            <v>72.599999999999994</v>
          </cell>
          <cell r="I3355">
            <v>-72.599999999999994</v>
          </cell>
          <cell r="J3355">
            <v>0</v>
          </cell>
          <cell r="K3355">
            <v>0</v>
          </cell>
          <cell r="N3355">
            <v>0</v>
          </cell>
        </row>
        <row r="3356">
          <cell r="B3356">
            <v>3100</v>
          </cell>
          <cell r="F3356">
            <v>19.8</v>
          </cell>
          <cell r="I3356">
            <v>-19.799999999999997</v>
          </cell>
          <cell r="J3356">
            <v>0</v>
          </cell>
          <cell r="K3356">
            <v>0</v>
          </cell>
          <cell r="N3356">
            <v>0</v>
          </cell>
        </row>
        <row r="3357">
          <cell r="B3357">
            <v>3100</v>
          </cell>
          <cell r="F3357">
            <v>0</v>
          </cell>
          <cell r="I3357">
            <v>0</v>
          </cell>
          <cell r="J3357">
            <v>0</v>
          </cell>
          <cell r="K3357">
            <v>0</v>
          </cell>
          <cell r="N3357">
            <v>0</v>
          </cell>
        </row>
        <row r="3358">
          <cell r="B3358">
            <v>3100</v>
          </cell>
          <cell r="F3358">
            <v>14155.1</v>
          </cell>
          <cell r="I3358">
            <v>-14155.099999999999</v>
          </cell>
          <cell r="J3358">
            <v>0</v>
          </cell>
          <cell r="K3358">
            <v>0</v>
          </cell>
          <cell r="N3358">
            <v>0</v>
          </cell>
        </row>
        <row r="3359">
          <cell r="B3359">
            <v>3100</v>
          </cell>
          <cell r="F3359">
            <v>2772.2</v>
          </cell>
          <cell r="I3359">
            <v>-2772.2000000000007</v>
          </cell>
          <cell r="J3359">
            <v>0</v>
          </cell>
          <cell r="K3359">
            <v>0</v>
          </cell>
          <cell r="N3359">
            <v>0</v>
          </cell>
        </row>
        <row r="3360">
          <cell r="B3360">
            <v>3100</v>
          </cell>
          <cell r="F3360">
            <v>1970.1</v>
          </cell>
          <cell r="I3360">
            <v>-1970.1000000000004</v>
          </cell>
          <cell r="J3360">
            <v>0</v>
          </cell>
          <cell r="K3360">
            <v>0</v>
          </cell>
          <cell r="N3360">
            <v>0</v>
          </cell>
        </row>
        <row r="3361">
          <cell r="B3361">
            <v>3100</v>
          </cell>
          <cell r="F3361">
            <v>73.099999999999994</v>
          </cell>
          <cell r="I3361">
            <v>-73.199999999999989</v>
          </cell>
          <cell r="J3361">
            <v>0</v>
          </cell>
          <cell r="K3361">
            <v>0</v>
          </cell>
          <cell r="N3361">
            <v>0</v>
          </cell>
        </row>
        <row r="3362">
          <cell r="B3362">
            <v>3100</v>
          </cell>
          <cell r="F3362">
            <v>31.6</v>
          </cell>
          <cell r="I3362">
            <v>-31.6</v>
          </cell>
          <cell r="J3362">
            <v>0</v>
          </cell>
          <cell r="K3362">
            <v>0</v>
          </cell>
          <cell r="N3362">
            <v>0</v>
          </cell>
        </row>
        <row r="3363">
          <cell r="B3363">
            <v>3100</v>
          </cell>
          <cell r="F3363">
            <v>1697.4</v>
          </cell>
          <cell r="I3363">
            <v>-1697.5</v>
          </cell>
          <cell r="J3363">
            <v>0</v>
          </cell>
          <cell r="K3363">
            <v>0</v>
          </cell>
          <cell r="N3363">
            <v>0</v>
          </cell>
        </row>
        <row r="3364">
          <cell r="B3364">
            <v>3100</v>
          </cell>
          <cell r="F3364">
            <v>10.199999999999999</v>
          </cell>
          <cell r="I3364">
            <v>-10.199999999999999</v>
          </cell>
          <cell r="J3364">
            <v>0</v>
          </cell>
          <cell r="K3364">
            <v>0</v>
          </cell>
          <cell r="N3364">
            <v>0</v>
          </cell>
        </row>
        <row r="3365">
          <cell r="B3365">
            <v>3100</v>
          </cell>
          <cell r="F3365">
            <v>0</v>
          </cell>
          <cell r="I3365">
            <v>0</v>
          </cell>
          <cell r="J3365">
            <v>0</v>
          </cell>
          <cell r="K3365">
            <v>0</v>
          </cell>
          <cell r="N3365">
            <v>0</v>
          </cell>
        </row>
        <row r="3366">
          <cell r="B3366">
            <v>3100</v>
          </cell>
          <cell r="F3366">
            <v>0</v>
          </cell>
          <cell r="I3366">
            <v>0</v>
          </cell>
          <cell r="J3366">
            <v>0</v>
          </cell>
          <cell r="K3366">
            <v>0</v>
          </cell>
          <cell r="N3366">
            <v>0</v>
          </cell>
        </row>
        <row r="3367">
          <cell r="B3367">
            <v>3100</v>
          </cell>
          <cell r="F3367">
            <v>0</v>
          </cell>
          <cell r="I3367">
            <v>0</v>
          </cell>
          <cell r="J3367">
            <v>0</v>
          </cell>
          <cell r="K3367">
            <v>0</v>
          </cell>
          <cell r="N3367">
            <v>0</v>
          </cell>
        </row>
        <row r="3368">
          <cell r="B3368">
            <v>3100</v>
          </cell>
          <cell r="F3368">
            <v>0</v>
          </cell>
          <cell r="I3368">
            <v>0</v>
          </cell>
          <cell r="J3368">
            <v>0</v>
          </cell>
          <cell r="K3368">
            <v>0</v>
          </cell>
          <cell r="N3368">
            <v>0</v>
          </cell>
        </row>
        <row r="3369">
          <cell r="B3369">
            <v>3100</v>
          </cell>
          <cell r="F3369">
            <v>0</v>
          </cell>
          <cell r="I3369">
            <v>0</v>
          </cell>
          <cell r="J3369">
            <v>0</v>
          </cell>
          <cell r="K3369">
            <v>0</v>
          </cell>
          <cell r="N3369">
            <v>0</v>
          </cell>
        </row>
        <row r="3370">
          <cell r="B3370">
            <v>3100</v>
          </cell>
          <cell r="F3370">
            <v>0</v>
          </cell>
          <cell r="I3370">
            <v>0</v>
          </cell>
          <cell r="J3370">
            <v>0</v>
          </cell>
          <cell r="K3370">
            <v>0</v>
          </cell>
          <cell r="N3370">
            <v>0</v>
          </cell>
        </row>
        <row r="3371">
          <cell r="B3371">
            <v>3100</v>
          </cell>
          <cell r="F3371">
            <v>0</v>
          </cell>
          <cell r="I3371">
            <v>0</v>
          </cell>
          <cell r="J3371">
            <v>0</v>
          </cell>
          <cell r="K3371">
            <v>0</v>
          </cell>
          <cell r="N3371">
            <v>0</v>
          </cell>
        </row>
        <row r="3372">
          <cell r="B3372">
            <v>3100</v>
          </cell>
          <cell r="F3372">
            <v>0</v>
          </cell>
          <cell r="I3372">
            <v>0</v>
          </cell>
          <cell r="J3372">
            <v>0</v>
          </cell>
          <cell r="K3372">
            <v>0</v>
          </cell>
          <cell r="N3372">
            <v>0</v>
          </cell>
        </row>
        <row r="3373">
          <cell r="B3373">
            <v>3100</v>
          </cell>
          <cell r="F3373">
            <v>0</v>
          </cell>
          <cell r="I3373">
            <v>0</v>
          </cell>
          <cell r="J3373">
            <v>0</v>
          </cell>
          <cell r="K3373">
            <v>0</v>
          </cell>
          <cell r="N3373">
            <v>0</v>
          </cell>
        </row>
        <row r="3374">
          <cell r="B3374">
            <v>3100</v>
          </cell>
          <cell r="F3374">
            <v>0</v>
          </cell>
          <cell r="I3374">
            <v>316.5</v>
          </cell>
          <cell r="J3374">
            <v>316.5</v>
          </cell>
          <cell r="K3374">
            <v>316.5</v>
          </cell>
          <cell r="N3374">
            <v>316.5</v>
          </cell>
        </row>
        <row r="3375">
          <cell r="B3375">
            <v>3100</v>
          </cell>
          <cell r="F3375">
            <v>0</v>
          </cell>
          <cell r="I3375">
            <v>0</v>
          </cell>
          <cell r="J3375">
            <v>0</v>
          </cell>
          <cell r="K3375">
            <v>0</v>
          </cell>
          <cell r="N3375">
            <v>0</v>
          </cell>
        </row>
        <row r="3376">
          <cell r="B3376">
            <v>3100</v>
          </cell>
          <cell r="F3376">
            <v>0</v>
          </cell>
          <cell r="I3376">
            <v>1732.7</v>
          </cell>
          <cell r="J3376">
            <v>1732.7</v>
          </cell>
          <cell r="K3376">
            <v>0</v>
          </cell>
          <cell r="N3376">
            <v>1732.7</v>
          </cell>
        </row>
        <row r="3377">
          <cell r="B3377">
            <v>3100</v>
          </cell>
          <cell r="F3377">
            <v>0</v>
          </cell>
          <cell r="I3377">
            <v>0</v>
          </cell>
          <cell r="J3377">
            <v>0</v>
          </cell>
          <cell r="K3377">
            <v>0</v>
          </cell>
          <cell r="N3377">
            <v>0</v>
          </cell>
        </row>
        <row r="3378">
          <cell r="B3378">
            <v>3100</v>
          </cell>
          <cell r="F3378">
            <v>0</v>
          </cell>
          <cell r="I3378">
            <v>0</v>
          </cell>
          <cell r="J3378">
            <v>0</v>
          </cell>
          <cell r="K3378">
            <v>0</v>
          </cell>
          <cell r="N3378">
            <v>0</v>
          </cell>
        </row>
        <row r="3379">
          <cell r="B3379">
            <v>3100</v>
          </cell>
          <cell r="F3379">
            <v>0</v>
          </cell>
          <cell r="I3379">
            <v>0</v>
          </cell>
          <cell r="J3379">
            <v>0</v>
          </cell>
          <cell r="K3379">
            <v>0</v>
          </cell>
          <cell r="N3379">
            <v>0</v>
          </cell>
        </row>
        <row r="3380">
          <cell r="B3380">
            <v>3100</v>
          </cell>
          <cell r="F3380">
            <v>0</v>
          </cell>
          <cell r="I3380">
            <v>0</v>
          </cell>
          <cell r="J3380">
            <v>0</v>
          </cell>
          <cell r="K3380">
            <v>0</v>
          </cell>
          <cell r="N3380">
            <v>0</v>
          </cell>
        </row>
        <row r="3381">
          <cell r="B3381">
            <v>3100</v>
          </cell>
          <cell r="F3381">
            <v>0</v>
          </cell>
          <cell r="I3381">
            <v>0</v>
          </cell>
          <cell r="J3381">
            <v>0</v>
          </cell>
          <cell r="K3381">
            <v>0</v>
          </cell>
          <cell r="N3381">
            <v>0</v>
          </cell>
        </row>
        <row r="3382">
          <cell r="B3382">
            <v>3100</v>
          </cell>
          <cell r="F3382">
            <v>0</v>
          </cell>
          <cell r="I3382">
            <v>2178.9</v>
          </cell>
          <cell r="J3382">
            <v>2178.9</v>
          </cell>
          <cell r="K3382">
            <v>0</v>
          </cell>
          <cell r="N3382">
            <v>2178.9</v>
          </cell>
        </row>
        <row r="3383">
          <cell r="B3383">
            <v>3100</v>
          </cell>
          <cell r="F3383">
            <v>0</v>
          </cell>
          <cell r="I3383">
            <v>0</v>
          </cell>
          <cell r="J3383">
            <v>0</v>
          </cell>
          <cell r="K3383">
            <v>0</v>
          </cell>
          <cell r="N3383">
            <v>0</v>
          </cell>
        </row>
        <row r="3384">
          <cell r="B3384">
            <v>3100</v>
          </cell>
          <cell r="F3384">
            <v>0</v>
          </cell>
          <cell r="I3384">
            <v>0</v>
          </cell>
          <cell r="J3384">
            <v>0</v>
          </cell>
          <cell r="K3384">
            <v>0</v>
          </cell>
          <cell r="N3384">
            <v>0</v>
          </cell>
        </row>
        <row r="3385">
          <cell r="B3385">
            <v>3100</v>
          </cell>
          <cell r="F3385">
            <v>0</v>
          </cell>
          <cell r="I3385">
            <v>0</v>
          </cell>
          <cell r="J3385">
            <v>0</v>
          </cell>
          <cell r="K3385">
            <v>0</v>
          </cell>
          <cell r="N3385">
            <v>0</v>
          </cell>
        </row>
        <row r="3386">
          <cell r="B3386">
            <v>3100</v>
          </cell>
          <cell r="F3386">
            <v>0</v>
          </cell>
          <cell r="I3386">
            <v>0</v>
          </cell>
          <cell r="J3386">
            <v>0</v>
          </cell>
          <cell r="K3386">
            <v>0</v>
          </cell>
          <cell r="N3386">
            <v>0</v>
          </cell>
        </row>
        <row r="3387">
          <cell r="B3387">
            <v>3100</v>
          </cell>
          <cell r="F3387">
            <v>0</v>
          </cell>
          <cell r="I3387">
            <v>0</v>
          </cell>
          <cell r="J3387">
            <v>0</v>
          </cell>
          <cell r="K3387">
            <v>0</v>
          </cell>
          <cell r="N3387">
            <v>0</v>
          </cell>
        </row>
        <row r="3388">
          <cell r="B3388">
            <v>3100</v>
          </cell>
          <cell r="F3388">
            <v>0</v>
          </cell>
          <cell r="I3388">
            <v>0</v>
          </cell>
          <cell r="J3388">
            <v>0</v>
          </cell>
          <cell r="K3388">
            <v>0</v>
          </cell>
          <cell r="N3388">
            <v>0</v>
          </cell>
        </row>
        <row r="3389">
          <cell r="B3389">
            <v>3100</v>
          </cell>
          <cell r="F3389">
            <v>0</v>
          </cell>
          <cell r="I3389">
            <v>0</v>
          </cell>
          <cell r="J3389">
            <v>0</v>
          </cell>
          <cell r="K3389">
            <v>0</v>
          </cell>
          <cell r="N3389">
            <v>0</v>
          </cell>
        </row>
        <row r="3390">
          <cell r="B3390">
            <v>3100</v>
          </cell>
          <cell r="F3390">
            <v>0</v>
          </cell>
          <cell r="I3390">
            <v>0</v>
          </cell>
          <cell r="J3390">
            <v>0</v>
          </cell>
          <cell r="K3390">
            <v>0</v>
          </cell>
          <cell r="N3390">
            <v>0</v>
          </cell>
        </row>
        <row r="3391">
          <cell r="B3391">
            <v>3100</v>
          </cell>
          <cell r="F3391">
            <v>0</v>
          </cell>
          <cell r="I3391">
            <v>0</v>
          </cell>
          <cell r="J3391">
            <v>0</v>
          </cell>
          <cell r="K3391">
            <v>0</v>
          </cell>
          <cell r="N3391">
            <v>0</v>
          </cell>
        </row>
        <row r="3392">
          <cell r="B3392">
            <v>3100</v>
          </cell>
          <cell r="F3392">
            <v>0</v>
          </cell>
          <cell r="I3392">
            <v>0</v>
          </cell>
          <cell r="J3392">
            <v>0</v>
          </cell>
          <cell r="K3392">
            <v>0</v>
          </cell>
          <cell r="N3392">
            <v>0</v>
          </cell>
        </row>
        <row r="3393">
          <cell r="B3393">
            <v>3100</v>
          </cell>
          <cell r="F3393">
            <v>0</v>
          </cell>
          <cell r="I3393">
            <v>0</v>
          </cell>
          <cell r="J3393">
            <v>0</v>
          </cell>
          <cell r="K3393">
            <v>0</v>
          </cell>
          <cell r="N3393">
            <v>0</v>
          </cell>
        </row>
        <row r="3394">
          <cell r="B3394">
            <v>3100</v>
          </cell>
          <cell r="F3394">
            <v>0</v>
          </cell>
          <cell r="I3394">
            <v>0</v>
          </cell>
          <cell r="J3394">
            <v>0</v>
          </cell>
          <cell r="K3394">
            <v>0</v>
          </cell>
          <cell r="N3394">
            <v>0</v>
          </cell>
        </row>
        <row r="3395">
          <cell r="B3395">
            <v>3100</v>
          </cell>
          <cell r="F3395">
            <v>0</v>
          </cell>
          <cell r="I3395">
            <v>0</v>
          </cell>
          <cell r="J3395">
            <v>0</v>
          </cell>
          <cell r="K3395">
            <v>0</v>
          </cell>
          <cell r="N3395">
            <v>0</v>
          </cell>
        </row>
        <row r="3396">
          <cell r="B3396">
            <v>3100</v>
          </cell>
          <cell r="F3396">
            <v>0</v>
          </cell>
          <cell r="I3396">
            <v>0</v>
          </cell>
          <cell r="J3396">
            <v>0</v>
          </cell>
          <cell r="K3396">
            <v>0</v>
          </cell>
          <cell r="N3396">
            <v>0</v>
          </cell>
        </row>
        <row r="3397">
          <cell r="B3397">
            <v>3100</v>
          </cell>
          <cell r="F3397">
            <v>0</v>
          </cell>
          <cell r="I3397">
            <v>0</v>
          </cell>
          <cell r="J3397">
            <v>0</v>
          </cell>
          <cell r="K3397">
            <v>0</v>
          </cell>
          <cell r="N3397">
            <v>0</v>
          </cell>
        </row>
        <row r="3398">
          <cell r="B3398">
            <v>3100</v>
          </cell>
          <cell r="F3398">
            <v>0</v>
          </cell>
          <cell r="I3398">
            <v>0</v>
          </cell>
          <cell r="J3398">
            <v>0</v>
          </cell>
          <cell r="K3398">
            <v>0</v>
          </cell>
          <cell r="N3398">
            <v>0</v>
          </cell>
        </row>
        <row r="3399">
          <cell r="B3399">
            <v>3100</v>
          </cell>
          <cell r="F3399">
            <v>0</v>
          </cell>
          <cell r="I3399">
            <v>0</v>
          </cell>
          <cell r="J3399">
            <v>0</v>
          </cell>
          <cell r="K3399">
            <v>0</v>
          </cell>
          <cell r="N3399">
            <v>0</v>
          </cell>
        </row>
        <row r="3400">
          <cell r="B3400">
            <v>3100</v>
          </cell>
          <cell r="F3400">
            <v>0</v>
          </cell>
          <cell r="I3400">
            <v>0</v>
          </cell>
          <cell r="J3400">
            <v>0</v>
          </cell>
          <cell r="K3400">
            <v>0</v>
          </cell>
          <cell r="N3400">
            <v>0</v>
          </cell>
        </row>
        <row r="3401">
          <cell r="B3401">
            <v>3100</v>
          </cell>
          <cell r="F3401">
            <v>0</v>
          </cell>
          <cell r="I3401">
            <v>0</v>
          </cell>
          <cell r="J3401">
            <v>0</v>
          </cell>
          <cell r="K3401">
            <v>0</v>
          </cell>
          <cell r="N3401">
            <v>0</v>
          </cell>
        </row>
        <row r="3402">
          <cell r="B3402">
            <v>3100</v>
          </cell>
          <cell r="F3402">
            <v>0</v>
          </cell>
          <cell r="I3402">
            <v>0</v>
          </cell>
          <cell r="J3402">
            <v>0</v>
          </cell>
          <cell r="K3402">
            <v>0</v>
          </cell>
          <cell r="N3402">
            <v>0</v>
          </cell>
        </row>
        <row r="3403">
          <cell r="B3403">
            <v>3200</v>
          </cell>
          <cell r="F3403">
            <v>19</v>
          </cell>
          <cell r="I3403">
            <v>-19.000000000000004</v>
          </cell>
          <cell r="J3403">
            <v>0</v>
          </cell>
          <cell r="K3403">
            <v>0</v>
          </cell>
          <cell r="N3403">
            <v>0</v>
          </cell>
        </row>
        <row r="3404">
          <cell r="B3404">
            <v>3200</v>
          </cell>
          <cell r="F3404">
            <v>4.7</v>
          </cell>
          <cell r="I3404">
            <v>-4.6999999999999993</v>
          </cell>
          <cell r="J3404">
            <v>0</v>
          </cell>
          <cell r="K3404">
            <v>0</v>
          </cell>
          <cell r="N3404">
            <v>0</v>
          </cell>
        </row>
        <row r="3405">
          <cell r="B3405">
            <v>3200</v>
          </cell>
          <cell r="F3405">
            <v>831.7</v>
          </cell>
          <cell r="I3405">
            <v>-831.7</v>
          </cell>
          <cell r="J3405">
            <v>0</v>
          </cell>
          <cell r="K3405">
            <v>0</v>
          </cell>
          <cell r="N3405">
            <v>0</v>
          </cell>
        </row>
        <row r="3406">
          <cell r="B3406">
            <v>3200</v>
          </cell>
          <cell r="F3406">
            <v>32.299999999999997</v>
          </cell>
          <cell r="I3406">
            <v>-32.299999999999997</v>
          </cell>
          <cell r="J3406">
            <v>0</v>
          </cell>
          <cell r="K3406">
            <v>0</v>
          </cell>
          <cell r="N3406">
            <v>0</v>
          </cell>
        </row>
        <row r="3407">
          <cell r="B3407">
            <v>3200</v>
          </cell>
          <cell r="F3407">
            <v>1198.5</v>
          </cell>
          <cell r="I3407">
            <v>-1081.3999999999996</v>
          </cell>
          <cell r="J3407">
            <v>117.1</v>
          </cell>
          <cell r="K3407">
            <v>31.3</v>
          </cell>
          <cell r="N3407">
            <v>117.1</v>
          </cell>
        </row>
        <row r="3408">
          <cell r="B3408">
            <v>3200</v>
          </cell>
          <cell r="F3408">
            <v>0</v>
          </cell>
          <cell r="I3408">
            <v>652.79999999999995</v>
          </cell>
          <cell r="J3408">
            <v>652.79999999999995</v>
          </cell>
          <cell r="K3408">
            <v>652.79999999999995</v>
          </cell>
          <cell r="N3408">
            <v>652.79999999999995</v>
          </cell>
        </row>
        <row r="3409">
          <cell r="B3409">
            <v>3200</v>
          </cell>
          <cell r="F3409">
            <v>0</v>
          </cell>
          <cell r="I3409">
            <v>0</v>
          </cell>
          <cell r="J3409">
            <v>0</v>
          </cell>
          <cell r="K3409">
            <v>0</v>
          </cell>
          <cell r="N3409">
            <v>0</v>
          </cell>
        </row>
        <row r="3410">
          <cell r="B3410">
            <v>3200</v>
          </cell>
          <cell r="F3410">
            <v>0</v>
          </cell>
          <cell r="I3410">
            <v>0</v>
          </cell>
          <cell r="J3410">
            <v>0</v>
          </cell>
          <cell r="K3410">
            <v>0</v>
          </cell>
          <cell r="N3410">
            <v>0</v>
          </cell>
        </row>
        <row r="3411">
          <cell r="B3411">
            <v>3200</v>
          </cell>
          <cell r="F3411">
            <v>0</v>
          </cell>
          <cell r="I3411">
            <v>0</v>
          </cell>
          <cell r="J3411">
            <v>0</v>
          </cell>
          <cell r="K3411">
            <v>0</v>
          </cell>
          <cell r="N3411">
            <v>0</v>
          </cell>
        </row>
        <row r="3412">
          <cell r="B3412">
            <v>3200</v>
          </cell>
          <cell r="F3412">
            <v>0</v>
          </cell>
          <cell r="I3412">
            <v>0</v>
          </cell>
          <cell r="J3412">
            <v>0</v>
          </cell>
          <cell r="K3412">
            <v>0</v>
          </cell>
          <cell r="N3412">
            <v>0</v>
          </cell>
        </row>
        <row r="3413">
          <cell r="B3413">
            <v>3200</v>
          </cell>
          <cell r="F3413">
            <v>0</v>
          </cell>
          <cell r="I3413">
            <v>0</v>
          </cell>
          <cell r="J3413">
            <v>0</v>
          </cell>
          <cell r="K3413">
            <v>0</v>
          </cell>
          <cell r="N3413">
            <v>0</v>
          </cell>
        </row>
        <row r="3414">
          <cell r="B3414">
            <v>3200</v>
          </cell>
          <cell r="F3414">
            <v>0</v>
          </cell>
          <cell r="I3414">
            <v>0</v>
          </cell>
          <cell r="J3414">
            <v>0</v>
          </cell>
          <cell r="K3414">
            <v>0</v>
          </cell>
          <cell r="N3414">
            <v>0</v>
          </cell>
        </row>
        <row r="3415">
          <cell r="B3415">
            <v>3200</v>
          </cell>
          <cell r="F3415">
            <v>0</v>
          </cell>
          <cell r="I3415">
            <v>0</v>
          </cell>
          <cell r="J3415">
            <v>0</v>
          </cell>
          <cell r="K3415">
            <v>0</v>
          </cell>
          <cell r="N3415">
            <v>0</v>
          </cell>
        </row>
        <row r="3416">
          <cell r="B3416">
            <v>3200</v>
          </cell>
          <cell r="F3416">
            <v>0</v>
          </cell>
          <cell r="I3416">
            <v>0</v>
          </cell>
          <cell r="J3416">
            <v>0</v>
          </cell>
          <cell r="K3416">
            <v>0</v>
          </cell>
          <cell r="N3416">
            <v>0</v>
          </cell>
        </row>
        <row r="3417">
          <cell r="B3417">
            <v>3200</v>
          </cell>
          <cell r="F3417">
            <v>0</v>
          </cell>
          <cell r="I3417">
            <v>0</v>
          </cell>
          <cell r="J3417">
            <v>0</v>
          </cell>
          <cell r="K3417">
            <v>0</v>
          </cell>
          <cell r="N3417">
            <v>0</v>
          </cell>
        </row>
        <row r="3418">
          <cell r="B3418">
            <v>3200</v>
          </cell>
          <cell r="F3418">
            <v>0</v>
          </cell>
          <cell r="I3418">
            <v>0</v>
          </cell>
          <cell r="J3418">
            <v>0</v>
          </cell>
          <cell r="K3418">
            <v>0</v>
          </cell>
          <cell r="N3418">
            <v>0</v>
          </cell>
        </row>
        <row r="3419">
          <cell r="B3419">
            <v>3200</v>
          </cell>
          <cell r="F3419">
            <v>0</v>
          </cell>
          <cell r="I3419">
            <v>0</v>
          </cell>
          <cell r="J3419">
            <v>0</v>
          </cell>
          <cell r="K3419">
            <v>0</v>
          </cell>
          <cell r="N3419">
            <v>0</v>
          </cell>
        </row>
        <row r="3420">
          <cell r="B3420">
            <v>3200</v>
          </cell>
          <cell r="F3420">
            <v>3919.8</v>
          </cell>
          <cell r="I3420">
            <v>-3919.8</v>
          </cell>
          <cell r="J3420">
            <v>0</v>
          </cell>
          <cell r="K3420">
            <v>0</v>
          </cell>
          <cell r="N3420">
            <v>0</v>
          </cell>
        </row>
        <row r="3421">
          <cell r="B3421">
            <v>3200</v>
          </cell>
          <cell r="F3421">
            <v>6881.1</v>
          </cell>
          <cell r="I3421">
            <v>-6881.1</v>
          </cell>
          <cell r="J3421">
            <v>0</v>
          </cell>
          <cell r="K3421">
            <v>0</v>
          </cell>
          <cell r="N3421">
            <v>0</v>
          </cell>
        </row>
        <row r="3422">
          <cell r="B3422">
            <v>3200</v>
          </cell>
          <cell r="F3422">
            <v>803.4</v>
          </cell>
          <cell r="I3422">
            <v>-803.4</v>
          </cell>
          <cell r="J3422">
            <v>0</v>
          </cell>
          <cell r="K3422">
            <v>0</v>
          </cell>
          <cell r="N3422">
            <v>0</v>
          </cell>
        </row>
        <row r="3423">
          <cell r="B3423">
            <v>3200</v>
          </cell>
          <cell r="F3423">
            <v>0</v>
          </cell>
          <cell r="I3423">
            <v>0</v>
          </cell>
          <cell r="J3423">
            <v>0</v>
          </cell>
          <cell r="K3423">
            <v>0</v>
          </cell>
          <cell r="N3423">
            <v>0</v>
          </cell>
        </row>
        <row r="3424">
          <cell r="B3424">
            <v>3200</v>
          </cell>
          <cell r="F3424">
            <v>0</v>
          </cell>
          <cell r="I3424">
            <v>0</v>
          </cell>
          <cell r="J3424">
            <v>0</v>
          </cell>
          <cell r="K3424">
            <v>0</v>
          </cell>
          <cell r="N3424">
            <v>0</v>
          </cell>
        </row>
        <row r="3425">
          <cell r="B3425">
            <v>3200</v>
          </cell>
          <cell r="F3425">
            <v>0</v>
          </cell>
          <cell r="I3425">
            <v>0</v>
          </cell>
          <cell r="J3425">
            <v>0</v>
          </cell>
          <cell r="K3425">
            <v>0</v>
          </cell>
          <cell r="N3425">
            <v>0</v>
          </cell>
        </row>
        <row r="3426">
          <cell r="B3426">
            <v>3200</v>
          </cell>
          <cell r="F3426">
            <v>0</v>
          </cell>
          <cell r="I3426">
            <v>0</v>
          </cell>
          <cell r="J3426">
            <v>0</v>
          </cell>
          <cell r="K3426">
            <v>0</v>
          </cell>
          <cell r="N3426">
            <v>0</v>
          </cell>
        </row>
        <row r="3427">
          <cell r="B3427">
            <v>3200</v>
          </cell>
          <cell r="F3427">
            <v>0</v>
          </cell>
          <cell r="I3427">
            <v>0</v>
          </cell>
          <cell r="J3427">
            <v>0</v>
          </cell>
          <cell r="K3427">
            <v>0</v>
          </cell>
          <cell r="N3427">
            <v>0</v>
          </cell>
        </row>
        <row r="3428">
          <cell r="B3428">
            <v>3200</v>
          </cell>
          <cell r="F3428">
            <v>0</v>
          </cell>
          <cell r="I3428">
            <v>0</v>
          </cell>
          <cell r="J3428">
            <v>0</v>
          </cell>
          <cell r="K3428">
            <v>0</v>
          </cell>
          <cell r="N3428">
            <v>0</v>
          </cell>
        </row>
        <row r="3429">
          <cell r="B3429">
            <v>3200</v>
          </cell>
          <cell r="F3429">
            <v>0</v>
          </cell>
          <cell r="I3429">
            <v>0</v>
          </cell>
          <cell r="J3429">
            <v>0</v>
          </cell>
          <cell r="K3429">
            <v>0</v>
          </cell>
          <cell r="N3429">
            <v>0</v>
          </cell>
        </row>
        <row r="3430">
          <cell r="B3430">
            <v>3200</v>
          </cell>
          <cell r="F3430">
            <v>0</v>
          </cell>
          <cell r="I3430">
            <v>0</v>
          </cell>
          <cell r="J3430">
            <v>0</v>
          </cell>
          <cell r="K3430">
            <v>0</v>
          </cell>
          <cell r="N3430">
            <v>0</v>
          </cell>
        </row>
        <row r="3431">
          <cell r="B3431">
            <v>3200</v>
          </cell>
          <cell r="F3431">
            <v>0</v>
          </cell>
          <cell r="I3431">
            <v>0</v>
          </cell>
          <cell r="J3431">
            <v>0</v>
          </cell>
          <cell r="K3431">
            <v>0</v>
          </cell>
          <cell r="N3431">
            <v>0</v>
          </cell>
        </row>
        <row r="3432">
          <cell r="B3432">
            <v>3200</v>
          </cell>
          <cell r="F3432">
            <v>4827.8999999999996</v>
          </cell>
          <cell r="I3432">
            <v>-4827.8999999999996</v>
          </cell>
          <cell r="J3432">
            <v>0</v>
          </cell>
          <cell r="K3432">
            <v>0</v>
          </cell>
          <cell r="N3432">
            <v>0</v>
          </cell>
        </row>
        <row r="3433">
          <cell r="B3433">
            <v>3200</v>
          </cell>
          <cell r="F3433">
            <v>892.1</v>
          </cell>
          <cell r="I3433">
            <v>-892</v>
          </cell>
          <cell r="J3433">
            <v>0</v>
          </cell>
          <cell r="K3433">
            <v>0</v>
          </cell>
          <cell r="N3433">
            <v>0</v>
          </cell>
        </row>
        <row r="3434">
          <cell r="B3434">
            <v>3200</v>
          </cell>
          <cell r="F3434">
            <v>119.7</v>
          </cell>
          <cell r="I3434">
            <v>-119.70000000000002</v>
          </cell>
          <cell r="J3434">
            <v>0</v>
          </cell>
          <cell r="K3434">
            <v>0</v>
          </cell>
          <cell r="N3434">
            <v>0</v>
          </cell>
        </row>
        <row r="3435">
          <cell r="B3435">
            <v>3200</v>
          </cell>
          <cell r="F3435">
            <v>1787.3</v>
          </cell>
          <cell r="I3435">
            <v>-1787.2999999999997</v>
          </cell>
          <cell r="J3435">
            <v>0</v>
          </cell>
          <cell r="K3435">
            <v>0</v>
          </cell>
          <cell r="N3435">
            <v>0</v>
          </cell>
        </row>
        <row r="3436">
          <cell r="B3436">
            <v>3200</v>
          </cell>
          <cell r="F3436">
            <v>15.5</v>
          </cell>
          <cell r="I3436">
            <v>-15.5</v>
          </cell>
          <cell r="J3436">
            <v>0</v>
          </cell>
          <cell r="K3436">
            <v>0</v>
          </cell>
          <cell r="N3436">
            <v>0</v>
          </cell>
        </row>
        <row r="3437">
          <cell r="B3437">
            <v>3200</v>
          </cell>
          <cell r="F3437">
            <v>0</v>
          </cell>
          <cell r="I3437">
            <v>0</v>
          </cell>
          <cell r="J3437">
            <v>0</v>
          </cell>
          <cell r="K3437">
            <v>0</v>
          </cell>
          <cell r="N3437">
            <v>0</v>
          </cell>
        </row>
        <row r="3438">
          <cell r="B3438">
            <v>3200</v>
          </cell>
          <cell r="F3438">
            <v>0</v>
          </cell>
          <cell r="I3438">
            <v>0</v>
          </cell>
          <cell r="J3438">
            <v>0</v>
          </cell>
          <cell r="K3438">
            <v>0</v>
          </cell>
          <cell r="N3438">
            <v>0</v>
          </cell>
        </row>
        <row r="3439">
          <cell r="B3439">
            <v>3200</v>
          </cell>
          <cell r="F3439">
            <v>0</v>
          </cell>
          <cell r="I3439">
            <v>0</v>
          </cell>
          <cell r="J3439">
            <v>0</v>
          </cell>
          <cell r="K3439">
            <v>0</v>
          </cell>
          <cell r="N3439">
            <v>0</v>
          </cell>
        </row>
        <row r="3440">
          <cell r="B3440">
            <v>3200</v>
          </cell>
          <cell r="F3440">
            <v>0</v>
          </cell>
          <cell r="I3440">
            <v>0</v>
          </cell>
          <cell r="J3440">
            <v>0</v>
          </cell>
          <cell r="K3440">
            <v>0</v>
          </cell>
          <cell r="N3440">
            <v>0</v>
          </cell>
        </row>
        <row r="3441">
          <cell r="B3441">
            <v>3200</v>
          </cell>
          <cell r="F3441">
            <v>0</v>
          </cell>
          <cell r="I3441">
            <v>0</v>
          </cell>
          <cell r="J3441">
            <v>0</v>
          </cell>
          <cell r="K3441">
            <v>0</v>
          </cell>
          <cell r="N3441">
            <v>0</v>
          </cell>
        </row>
        <row r="3442">
          <cell r="B3442">
            <v>3200</v>
          </cell>
          <cell r="F3442">
            <v>768.1</v>
          </cell>
          <cell r="I3442">
            <v>636.69999999999982</v>
          </cell>
          <cell r="J3442">
            <v>1404.8</v>
          </cell>
          <cell r="K3442">
            <v>0</v>
          </cell>
          <cell r="N3442">
            <v>1404.8</v>
          </cell>
        </row>
        <row r="3443">
          <cell r="B3443">
            <v>3200</v>
          </cell>
          <cell r="F3443">
            <v>0</v>
          </cell>
          <cell r="I3443">
            <v>3718.2</v>
          </cell>
          <cell r="J3443">
            <v>3718.2</v>
          </cell>
          <cell r="K3443">
            <v>0</v>
          </cell>
          <cell r="N3443">
            <v>3718.2</v>
          </cell>
        </row>
        <row r="3444">
          <cell r="B3444">
            <v>3200</v>
          </cell>
          <cell r="F3444">
            <v>0</v>
          </cell>
          <cell r="I3444">
            <v>40.700000000000003</v>
          </cell>
          <cell r="J3444">
            <v>40.700000000000003</v>
          </cell>
          <cell r="K3444">
            <v>0</v>
          </cell>
          <cell r="N3444">
            <v>40.700000000000003</v>
          </cell>
        </row>
        <row r="3445">
          <cell r="B3445">
            <v>3200</v>
          </cell>
          <cell r="F3445">
            <v>0</v>
          </cell>
          <cell r="I3445">
            <v>0</v>
          </cell>
          <cell r="J3445">
            <v>0</v>
          </cell>
          <cell r="K3445">
            <v>0</v>
          </cell>
          <cell r="N3445">
            <v>0</v>
          </cell>
        </row>
        <row r="3446">
          <cell r="B3446">
            <v>3200</v>
          </cell>
          <cell r="F3446">
            <v>0</v>
          </cell>
          <cell r="I3446">
            <v>0</v>
          </cell>
          <cell r="J3446">
            <v>0</v>
          </cell>
          <cell r="K3446">
            <v>0</v>
          </cell>
          <cell r="N3446">
            <v>0</v>
          </cell>
        </row>
        <row r="3447">
          <cell r="B3447">
            <v>3200</v>
          </cell>
          <cell r="F3447">
            <v>0</v>
          </cell>
          <cell r="I3447">
            <v>0</v>
          </cell>
          <cell r="J3447">
            <v>0</v>
          </cell>
          <cell r="K3447">
            <v>0</v>
          </cell>
          <cell r="N3447">
            <v>0</v>
          </cell>
        </row>
        <row r="3448">
          <cell r="B3448">
            <v>3200</v>
          </cell>
          <cell r="F3448">
            <v>0</v>
          </cell>
          <cell r="I3448">
            <v>6.5</v>
          </cell>
          <cell r="J3448">
            <v>6.5</v>
          </cell>
          <cell r="K3448">
            <v>0</v>
          </cell>
          <cell r="N3448">
            <v>6.5</v>
          </cell>
        </row>
        <row r="3449">
          <cell r="B3449">
            <v>3300</v>
          </cell>
          <cell r="F3449">
            <v>9.6999999999999993</v>
          </cell>
          <cell r="I3449">
            <v>-9.6999999999999993</v>
          </cell>
          <cell r="J3449">
            <v>0</v>
          </cell>
          <cell r="K3449">
            <v>0</v>
          </cell>
          <cell r="N3449">
            <v>0</v>
          </cell>
        </row>
        <row r="3450">
          <cell r="B3450">
            <v>3300</v>
          </cell>
          <cell r="F3450">
            <v>8.8000000000000007</v>
          </cell>
          <cell r="I3450">
            <v>35.599999999999994</v>
          </cell>
          <cell r="J3450">
            <v>44.5</v>
          </cell>
          <cell r="K3450">
            <v>44.5</v>
          </cell>
          <cell r="N3450">
            <v>44.5</v>
          </cell>
        </row>
        <row r="3451">
          <cell r="B3451">
            <v>3300</v>
          </cell>
          <cell r="F3451">
            <v>5.5</v>
          </cell>
          <cell r="I3451">
            <v>-5.5000000000000009</v>
          </cell>
          <cell r="J3451">
            <v>0</v>
          </cell>
          <cell r="K3451">
            <v>0</v>
          </cell>
          <cell r="N3451">
            <v>0</v>
          </cell>
        </row>
        <row r="3452">
          <cell r="B3452">
            <v>3300</v>
          </cell>
          <cell r="F3452">
            <v>0</v>
          </cell>
          <cell r="I3452">
            <v>14.5</v>
          </cell>
          <cell r="J3452">
            <v>14.5</v>
          </cell>
          <cell r="K3452">
            <v>14.5</v>
          </cell>
          <cell r="N3452">
            <v>14.5</v>
          </cell>
        </row>
        <row r="3453">
          <cell r="B3453">
            <v>3300</v>
          </cell>
          <cell r="F3453">
            <v>1415.1</v>
          </cell>
          <cell r="I3453">
            <v>1999.5</v>
          </cell>
          <cell r="J3453">
            <v>3414.6</v>
          </cell>
          <cell r="K3453">
            <v>3012.7</v>
          </cell>
          <cell r="N3453">
            <v>3414.6</v>
          </cell>
        </row>
        <row r="3454">
          <cell r="B3454">
            <v>3300</v>
          </cell>
          <cell r="F3454">
            <v>131</v>
          </cell>
          <cell r="I3454">
            <v>-131.10000000000002</v>
          </cell>
          <cell r="J3454">
            <v>0</v>
          </cell>
          <cell r="K3454">
            <v>0</v>
          </cell>
          <cell r="N3454">
            <v>0</v>
          </cell>
        </row>
        <row r="3455">
          <cell r="B3455">
            <v>3300</v>
          </cell>
          <cell r="F3455">
            <v>3937</v>
          </cell>
          <cell r="I3455">
            <v>-3569.3999999999996</v>
          </cell>
          <cell r="J3455">
            <v>367.7</v>
          </cell>
          <cell r="K3455">
            <v>204.9</v>
          </cell>
          <cell r="N3455">
            <v>367.7</v>
          </cell>
        </row>
        <row r="3456">
          <cell r="B3456">
            <v>3300</v>
          </cell>
          <cell r="F3456">
            <v>917</v>
          </cell>
          <cell r="I3456">
            <v>-417</v>
          </cell>
          <cell r="J3456">
            <v>500</v>
          </cell>
          <cell r="K3456">
            <v>500</v>
          </cell>
          <cell r="N3456">
            <v>500</v>
          </cell>
        </row>
        <row r="3457">
          <cell r="B3457">
            <v>3300</v>
          </cell>
          <cell r="F3457">
            <v>2033.6</v>
          </cell>
          <cell r="I3457">
            <v>1229.9000000000015</v>
          </cell>
          <cell r="J3457">
            <v>3263.5</v>
          </cell>
          <cell r="K3457">
            <v>3233.5</v>
          </cell>
          <cell r="N3457">
            <v>3263.5</v>
          </cell>
        </row>
        <row r="3458">
          <cell r="B3458">
            <v>3300</v>
          </cell>
          <cell r="F3458">
            <v>128.9</v>
          </cell>
          <cell r="I3458">
            <v>-128.9</v>
          </cell>
          <cell r="J3458">
            <v>0</v>
          </cell>
          <cell r="K3458">
            <v>0</v>
          </cell>
          <cell r="N3458">
            <v>0</v>
          </cell>
        </row>
        <row r="3459">
          <cell r="B3459">
            <v>3300</v>
          </cell>
          <cell r="F3459">
            <v>0</v>
          </cell>
          <cell r="I3459">
            <v>0</v>
          </cell>
          <cell r="J3459">
            <v>0</v>
          </cell>
          <cell r="K3459">
            <v>0</v>
          </cell>
          <cell r="N3459">
            <v>0</v>
          </cell>
        </row>
        <row r="3460">
          <cell r="B3460">
            <v>3300</v>
          </cell>
          <cell r="F3460">
            <v>9.3000000000000007</v>
          </cell>
          <cell r="I3460">
            <v>-9.3000000000000007</v>
          </cell>
          <cell r="J3460">
            <v>0</v>
          </cell>
          <cell r="K3460">
            <v>0</v>
          </cell>
          <cell r="N3460">
            <v>0</v>
          </cell>
        </row>
        <row r="3461">
          <cell r="B3461">
            <v>3300</v>
          </cell>
          <cell r="F3461">
            <v>171.9</v>
          </cell>
          <cell r="I3461">
            <v>-171.89999999999998</v>
          </cell>
          <cell r="J3461">
            <v>0</v>
          </cell>
          <cell r="K3461">
            <v>0</v>
          </cell>
          <cell r="N3461">
            <v>0</v>
          </cell>
        </row>
        <row r="3462">
          <cell r="B3462">
            <v>3300</v>
          </cell>
          <cell r="F3462">
            <v>0</v>
          </cell>
          <cell r="I3462">
            <v>2485.1999999999998</v>
          </cell>
          <cell r="J3462">
            <v>2485.1999999999998</v>
          </cell>
          <cell r="K3462">
            <v>0</v>
          </cell>
          <cell r="N3462">
            <v>2485.1999999999998</v>
          </cell>
        </row>
        <row r="3463">
          <cell r="B3463">
            <v>3300</v>
          </cell>
          <cell r="F3463">
            <v>0</v>
          </cell>
          <cell r="I3463">
            <v>0</v>
          </cell>
          <cell r="J3463">
            <v>0</v>
          </cell>
          <cell r="K3463">
            <v>0</v>
          </cell>
          <cell r="N3463">
            <v>0</v>
          </cell>
        </row>
        <row r="3464">
          <cell r="B3464">
            <v>3300</v>
          </cell>
          <cell r="F3464">
            <v>0</v>
          </cell>
          <cell r="I3464">
            <v>0</v>
          </cell>
          <cell r="J3464">
            <v>0</v>
          </cell>
          <cell r="K3464">
            <v>0</v>
          </cell>
          <cell r="N3464">
            <v>0</v>
          </cell>
        </row>
        <row r="3465">
          <cell r="B3465">
            <v>3300</v>
          </cell>
          <cell r="F3465">
            <v>10.4</v>
          </cell>
          <cell r="I3465">
            <v>-10.3</v>
          </cell>
          <cell r="J3465">
            <v>0</v>
          </cell>
          <cell r="K3465">
            <v>0</v>
          </cell>
          <cell r="N3465">
            <v>0</v>
          </cell>
        </row>
        <row r="3466">
          <cell r="B3466">
            <v>3300</v>
          </cell>
          <cell r="F3466">
            <v>20257.3</v>
          </cell>
          <cell r="I3466">
            <v>-19380.300000000003</v>
          </cell>
          <cell r="J3466">
            <v>877</v>
          </cell>
          <cell r="K3466">
            <v>877</v>
          </cell>
          <cell r="N3466">
            <v>877</v>
          </cell>
        </row>
        <row r="3467">
          <cell r="B3467">
            <v>3300</v>
          </cell>
          <cell r="F3467">
            <v>67</v>
          </cell>
          <cell r="I3467">
            <v>-67</v>
          </cell>
          <cell r="J3467">
            <v>0</v>
          </cell>
          <cell r="K3467">
            <v>0</v>
          </cell>
          <cell r="N3467">
            <v>0</v>
          </cell>
        </row>
        <row r="3468">
          <cell r="B3468">
            <v>3300</v>
          </cell>
          <cell r="F3468">
            <v>0</v>
          </cell>
          <cell r="I3468">
            <v>1661.7</v>
          </cell>
          <cell r="J3468">
            <v>1661.7</v>
          </cell>
          <cell r="K3468">
            <v>1661.7</v>
          </cell>
          <cell r="N3468">
            <v>1661.7</v>
          </cell>
        </row>
        <row r="3469">
          <cell r="B3469">
            <v>3300</v>
          </cell>
          <cell r="F3469">
            <v>0</v>
          </cell>
          <cell r="I3469">
            <v>0</v>
          </cell>
          <cell r="J3469">
            <v>0</v>
          </cell>
          <cell r="K3469">
            <v>0</v>
          </cell>
          <cell r="N3469">
            <v>0</v>
          </cell>
        </row>
        <row r="3470">
          <cell r="B3470">
            <v>3300</v>
          </cell>
          <cell r="F3470">
            <v>0</v>
          </cell>
          <cell r="I3470">
            <v>0</v>
          </cell>
          <cell r="J3470">
            <v>0</v>
          </cell>
          <cell r="K3470">
            <v>0</v>
          </cell>
          <cell r="N3470">
            <v>0</v>
          </cell>
        </row>
        <row r="3471">
          <cell r="B3471">
            <v>3300</v>
          </cell>
          <cell r="F3471">
            <v>0</v>
          </cell>
          <cell r="I3471">
            <v>0</v>
          </cell>
          <cell r="J3471">
            <v>0</v>
          </cell>
          <cell r="K3471">
            <v>0</v>
          </cell>
          <cell r="N3471">
            <v>0</v>
          </cell>
        </row>
        <row r="3472">
          <cell r="B3472">
            <v>3300</v>
          </cell>
          <cell r="F3472">
            <v>0</v>
          </cell>
          <cell r="I3472">
            <v>0</v>
          </cell>
          <cell r="J3472">
            <v>0</v>
          </cell>
          <cell r="K3472">
            <v>0</v>
          </cell>
          <cell r="N3472">
            <v>0</v>
          </cell>
        </row>
        <row r="3473">
          <cell r="B3473">
            <v>3300</v>
          </cell>
          <cell r="F3473">
            <v>0</v>
          </cell>
          <cell r="I3473">
            <v>0</v>
          </cell>
          <cell r="J3473">
            <v>0</v>
          </cell>
          <cell r="K3473">
            <v>0</v>
          </cell>
          <cell r="N3473">
            <v>0</v>
          </cell>
        </row>
        <row r="3474">
          <cell r="B3474">
            <v>3300</v>
          </cell>
          <cell r="F3474">
            <v>0</v>
          </cell>
          <cell r="I3474">
            <v>0</v>
          </cell>
          <cell r="J3474">
            <v>0</v>
          </cell>
          <cell r="K3474">
            <v>0</v>
          </cell>
          <cell r="N3474">
            <v>0</v>
          </cell>
        </row>
        <row r="3475">
          <cell r="B3475">
            <v>3300</v>
          </cell>
          <cell r="F3475">
            <v>0</v>
          </cell>
          <cell r="I3475">
            <v>0</v>
          </cell>
          <cell r="J3475">
            <v>0</v>
          </cell>
          <cell r="K3475">
            <v>0</v>
          </cell>
          <cell r="N3475">
            <v>0</v>
          </cell>
        </row>
        <row r="3476">
          <cell r="B3476">
            <v>3300</v>
          </cell>
          <cell r="F3476">
            <v>0</v>
          </cell>
          <cell r="I3476">
            <v>0</v>
          </cell>
          <cell r="J3476">
            <v>0</v>
          </cell>
          <cell r="K3476">
            <v>0</v>
          </cell>
          <cell r="N3476">
            <v>0</v>
          </cell>
        </row>
        <row r="3477">
          <cell r="B3477">
            <v>3300</v>
          </cell>
          <cell r="F3477">
            <v>0</v>
          </cell>
          <cell r="I3477">
            <v>0</v>
          </cell>
          <cell r="J3477">
            <v>0</v>
          </cell>
          <cell r="K3477">
            <v>0</v>
          </cell>
          <cell r="N3477">
            <v>0</v>
          </cell>
        </row>
        <row r="3478">
          <cell r="B3478">
            <v>3300</v>
          </cell>
          <cell r="F3478">
            <v>0</v>
          </cell>
          <cell r="I3478">
            <v>0</v>
          </cell>
          <cell r="J3478">
            <v>0</v>
          </cell>
          <cell r="K3478">
            <v>0</v>
          </cell>
          <cell r="N3478">
            <v>0</v>
          </cell>
        </row>
        <row r="3479">
          <cell r="B3479">
            <v>3300</v>
          </cell>
          <cell r="F3479">
            <v>0</v>
          </cell>
          <cell r="I3479">
            <v>0</v>
          </cell>
          <cell r="J3479">
            <v>0</v>
          </cell>
          <cell r="K3479">
            <v>0</v>
          </cell>
          <cell r="N3479">
            <v>0</v>
          </cell>
        </row>
        <row r="3480">
          <cell r="B3480">
            <v>3300</v>
          </cell>
          <cell r="F3480">
            <v>0</v>
          </cell>
          <cell r="I3480">
            <v>0</v>
          </cell>
          <cell r="J3480">
            <v>0</v>
          </cell>
          <cell r="K3480">
            <v>0</v>
          </cell>
          <cell r="N3480">
            <v>0</v>
          </cell>
        </row>
        <row r="3481">
          <cell r="B3481">
            <v>3300</v>
          </cell>
          <cell r="F3481">
            <v>0</v>
          </cell>
          <cell r="I3481">
            <v>0</v>
          </cell>
          <cell r="J3481">
            <v>0</v>
          </cell>
          <cell r="K3481">
            <v>0</v>
          </cell>
          <cell r="N3481">
            <v>0</v>
          </cell>
        </row>
        <row r="3482">
          <cell r="B3482">
            <v>3300</v>
          </cell>
          <cell r="F3482">
            <v>0</v>
          </cell>
          <cell r="I3482">
            <v>0</v>
          </cell>
          <cell r="J3482">
            <v>0</v>
          </cell>
          <cell r="K3482">
            <v>0</v>
          </cell>
          <cell r="N3482">
            <v>0</v>
          </cell>
        </row>
        <row r="3483">
          <cell r="B3483">
            <v>3300</v>
          </cell>
          <cell r="F3483">
            <v>35394.300000000003</v>
          </cell>
          <cell r="I3483">
            <v>-35394.399999999994</v>
          </cell>
          <cell r="J3483">
            <v>0</v>
          </cell>
          <cell r="K3483">
            <v>0</v>
          </cell>
          <cell r="N3483">
            <v>0</v>
          </cell>
        </row>
        <row r="3484">
          <cell r="B3484">
            <v>3300</v>
          </cell>
          <cell r="F3484">
            <v>60081.3</v>
          </cell>
          <cell r="I3484">
            <v>-60081.3</v>
          </cell>
          <cell r="J3484">
            <v>0</v>
          </cell>
          <cell r="K3484">
            <v>0</v>
          </cell>
          <cell r="N3484">
            <v>0</v>
          </cell>
        </row>
        <row r="3485">
          <cell r="B3485">
            <v>3300</v>
          </cell>
          <cell r="F3485">
            <v>34575</v>
          </cell>
          <cell r="I3485">
            <v>-34575</v>
          </cell>
          <cell r="J3485">
            <v>0</v>
          </cell>
          <cell r="K3485">
            <v>0</v>
          </cell>
          <cell r="N3485">
            <v>0</v>
          </cell>
        </row>
        <row r="3486">
          <cell r="B3486">
            <v>3300</v>
          </cell>
          <cell r="F3486">
            <v>0</v>
          </cell>
          <cell r="I3486">
            <v>0</v>
          </cell>
          <cell r="J3486">
            <v>0</v>
          </cell>
          <cell r="K3486">
            <v>0</v>
          </cell>
          <cell r="N3486">
            <v>0</v>
          </cell>
        </row>
        <row r="3487">
          <cell r="B3487">
            <v>3300</v>
          </cell>
          <cell r="F3487">
            <v>0</v>
          </cell>
          <cell r="I3487">
            <v>0</v>
          </cell>
          <cell r="J3487">
            <v>0</v>
          </cell>
          <cell r="K3487">
            <v>0</v>
          </cell>
          <cell r="N3487">
            <v>0</v>
          </cell>
        </row>
        <row r="3488">
          <cell r="B3488">
            <v>3300</v>
          </cell>
          <cell r="F3488">
            <v>0</v>
          </cell>
          <cell r="I3488">
            <v>0</v>
          </cell>
          <cell r="J3488">
            <v>0</v>
          </cell>
          <cell r="K3488">
            <v>0</v>
          </cell>
          <cell r="N3488">
            <v>0</v>
          </cell>
        </row>
        <row r="3489">
          <cell r="B3489">
            <v>3300</v>
          </cell>
          <cell r="F3489">
            <v>0</v>
          </cell>
          <cell r="I3489">
            <v>0</v>
          </cell>
          <cell r="J3489">
            <v>0</v>
          </cell>
          <cell r="K3489">
            <v>0</v>
          </cell>
          <cell r="N3489">
            <v>0</v>
          </cell>
        </row>
        <row r="3490">
          <cell r="B3490">
            <v>3300</v>
          </cell>
          <cell r="F3490">
            <v>0</v>
          </cell>
          <cell r="I3490">
            <v>0</v>
          </cell>
          <cell r="J3490">
            <v>0</v>
          </cell>
          <cell r="K3490">
            <v>0</v>
          </cell>
          <cell r="N3490">
            <v>0</v>
          </cell>
        </row>
        <row r="3491">
          <cell r="B3491">
            <v>3300</v>
          </cell>
          <cell r="F3491">
            <v>3374.8</v>
          </cell>
          <cell r="I3491">
            <v>-3374.8</v>
          </cell>
          <cell r="J3491">
            <v>0</v>
          </cell>
          <cell r="K3491">
            <v>0</v>
          </cell>
          <cell r="N3491">
            <v>0</v>
          </cell>
        </row>
        <row r="3492">
          <cell r="B3492">
            <v>3300</v>
          </cell>
          <cell r="F3492">
            <v>0</v>
          </cell>
          <cell r="I3492">
            <v>0</v>
          </cell>
          <cell r="J3492">
            <v>0</v>
          </cell>
          <cell r="K3492">
            <v>0</v>
          </cell>
          <cell r="N3492">
            <v>0</v>
          </cell>
        </row>
        <row r="3493">
          <cell r="B3493">
            <v>3300</v>
          </cell>
          <cell r="F3493">
            <v>0</v>
          </cell>
          <cell r="I3493">
            <v>0</v>
          </cell>
          <cell r="J3493">
            <v>0</v>
          </cell>
          <cell r="K3493">
            <v>0</v>
          </cell>
          <cell r="N3493">
            <v>0</v>
          </cell>
        </row>
        <row r="3494">
          <cell r="B3494">
            <v>3300</v>
          </cell>
          <cell r="F3494">
            <v>0</v>
          </cell>
          <cell r="I3494">
            <v>0</v>
          </cell>
          <cell r="J3494">
            <v>0</v>
          </cell>
          <cell r="K3494">
            <v>0</v>
          </cell>
          <cell r="N3494">
            <v>0</v>
          </cell>
        </row>
        <row r="3495">
          <cell r="B3495">
            <v>3300</v>
          </cell>
          <cell r="F3495">
            <v>5.2</v>
          </cell>
          <cell r="I3495">
            <v>-5.2</v>
          </cell>
          <cell r="J3495">
            <v>0</v>
          </cell>
          <cell r="K3495">
            <v>0</v>
          </cell>
          <cell r="N3495">
            <v>0</v>
          </cell>
        </row>
        <row r="3496">
          <cell r="B3496">
            <v>3300</v>
          </cell>
          <cell r="F3496">
            <v>0</v>
          </cell>
          <cell r="I3496">
            <v>0</v>
          </cell>
          <cell r="J3496">
            <v>0</v>
          </cell>
          <cell r="K3496">
            <v>0</v>
          </cell>
          <cell r="N3496">
            <v>0</v>
          </cell>
        </row>
        <row r="3497">
          <cell r="B3497">
            <v>3300</v>
          </cell>
          <cell r="F3497">
            <v>0</v>
          </cell>
          <cell r="I3497">
            <v>0</v>
          </cell>
          <cell r="J3497">
            <v>0</v>
          </cell>
          <cell r="K3497">
            <v>0</v>
          </cell>
          <cell r="N3497">
            <v>0</v>
          </cell>
        </row>
        <row r="3498">
          <cell r="B3498">
            <v>3300</v>
          </cell>
          <cell r="F3498">
            <v>194031.7</v>
          </cell>
          <cell r="I3498">
            <v>-46860</v>
          </cell>
          <cell r="J3498">
            <v>147171.70000000001</v>
          </cell>
          <cell r="K3498">
            <v>119009.1</v>
          </cell>
          <cell r="N3498">
            <v>147171.70000000001</v>
          </cell>
        </row>
        <row r="3499">
          <cell r="B3499">
            <v>3300</v>
          </cell>
          <cell r="F3499">
            <v>0</v>
          </cell>
          <cell r="I3499">
            <v>0</v>
          </cell>
          <cell r="J3499">
            <v>0</v>
          </cell>
          <cell r="K3499">
            <v>0</v>
          </cell>
          <cell r="N3499">
            <v>0</v>
          </cell>
        </row>
        <row r="3500">
          <cell r="B3500">
            <v>3300</v>
          </cell>
          <cell r="F3500">
            <v>0</v>
          </cell>
          <cell r="I3500">
            <v>-0.1</v>
          </cell>
          <cell r="J3500">
            <v>0</v>
          </cell>
          <cell r="K3500">
            <v>0</v>
          </cell>
          <cell r="N3500">
            <v>0</v>
          </cell>
        </row>
        <row r="3501">
          <cell r="B3501">
            <v>3300</v>
          </cell>
          <cell r="F3501">
            <v>0</v>
          </cell>
          <cell r="I3501">
            <v>0</v>
          </cell>
          <cell r="J3501">
            <v>0</v>
          </cell>
          <cell r="K3501">
            <v>0</v>
          </cell>
          <cell r="N3501">
            <v>0</v>
          </cell>
        </row>
        <row r="3502">
          <cell r="B3502">
            <v>3300</v>
          </cell>
          <cell r="F3502">
            <v>0</v>
          </cell>
          <cell r="I3502">
            <v>0</v>
          </cell>
          <cell r="J3502">
            <v>0</v>
          </cell>
          <cell r="K3502">
            <v>0</v>
          </cell>
          <cell r="N3502">
            <v>0</v>
          </cell>
        </row>
        <row r="3503">
          <cell r="B3503">
            <v>3300</v>
          </cell>
          <cell r="F3503">
            <v>170</v>
          </cell>
          <cell r="I3503">
            <v>-170</v>
          </cell>
          <cell r="J3503">
            <v>0</v>
          </cell>
          <cell r="K3503">
            <v>0</v>
          </cell>
          <cell r="N3503">
            <v>0</v>
          </cell>
        </row>
        <row r="3504">
          <cell r="B3504">
            <v>3300</v>
          </cell>
          <cell r="F3504">
            <v>110.7</v>
          </cell>
          <cell r="I3504">
            <v>-110.69999999999999</v>
          </cell>
          <cell r="J3504">
            <v>0</v>
          </cell>
          <cell r="K3504">
            <v>0</v>
          </cell>
          <cell r="N3504">
            <v>0</v>
          </cell>
        </row>
        <row r="3505">
          <cell r="B3505">
            <v>3300</v>
          </cell>
          <cell r="F3505">
            <v>2404.6</v>
          </cell>
          <cell r="I3505">
            <v>-2404.6000000000004</v>
          </cell>
          <cell r="J3505">
            <v>0</v>
          </cell>
          <cell r="K3505">
            <v>0</v>
          </cell>
          <cell r="N3505">
            <v>0</v>
          </cell>
        </row>
        <row r="3506">
          <cell r="B3506">
            <v>3300</v>
          </cell>
          <cell r="F3506">
            <v>8.5</v>
          </cell>
          <cell r="I3506">
            <v>-8.5</v>
          </cell>
          <cell r="J3506">
            <v>0</v>
          </cell>
          <cell r="K3506">
            <v>0</v>
          </cell>
          <cell r="N3506">
            <v>0</v>
          </cell>
        </row>
        <row r="3507">
          <cell r="B3507">
            <v>3300</v>
          </cell>
          <cell r="F3507">
            <v>2098.6999999999998</v>
          </cell>
          <cell r="I3507">
            <v>-2098.8000000000002</v>
          </cell>
          <cell r="J3507">
            <v>0</v>
          </cell>
          <cell r="K3507">
            <v>0</v>
          </cell>
          <cell r="N3507">
            <v>0</v>
          </cell>
        </row>
        <row r="3508">
          <cell r="B3508">
            <v>3300</v>
          </cell>
          <cell r="F3508">
            <v>140</v>
          </cell>
          <cell r="I3508">
            <v>-140</v>
          </cell>
          <cell r="J3508">
            <v>0</v>
          </cell>
          <cell r="K3508">
            <v>0</v>
          </cell>
          <cell r="N3508">
            <v>0</v>
          </cell>
        </row>
        <row r="3509">
          <cell r="B3509">
            <v>3300</v>
          </cell>
          <cell r="F3509">
            <v>13335.7</v>
          </cell>
          <cell r="I3509">
            <v>-13335.600000000002</v>
          </cell>
          <cell r="J3509">
            <v>0</v>
          </cell>
          <cell r="K3509">
            <v>0</v>
          </cell>
          <cell r="N3509">
            <v>0</v>
          </cell>
        </row>
        <row r="3510">
          <cell r="B3510">
            <v>3300</v>
          </cell>
          <cell r="F3510">
            <v>221.4</v>
          </cell>
          <cell r="I3510">
            <v>-221.40000000000003</v>
          </cell>
          <cell r="J3510">
            <v>0</v>
          </cell>
          <cell r="K3510">
            <v>0</v>
          </cell>
          <cell r="N3510">
            <v>0</v>
          </cell>
        </row>
        <row r="3511">
          <cell r="B3511">
            <v>3300</v>
          </cell>
          <cell r="F3511">
            <v>10651</v>
          </cell>
          <cell r="I3511">
            <v>-10651</v>
          </cell>
          <cell r="J3511">
            <v>0</v>
          </cell>
          <cell r="K3511">
            <v>0</v>
          </cell>
          <cell r="N3511">
            <v>0</v>
          </cell>
        </row>
        <row r="3512">
          <cell r="B3512">
            <v>3300</v>
          </cell>
          <cell r="F3512">
            <v>2087.9</v>
          </cell>
          <cell r="I3512">
            <v>-2088</v>
          </cell>
          <cell r="J3512">
            <v>0</v>
          </cell>
          <cell r="K3512">
            <v>0</v>
          </cell>
          <cell r="N3512">
            <v>0</v>
          </cell>
        </row>
        <row r="3513">
          <cell r="B3513">
            <v>3300</v>
          </cell>
          <cell r="F3513">
            <v>29764.9</v>
          </cell>
          <cell r="I3513">
            <v>-29764.899999999998</v>
          </cell>
          <cell r="J3513">
            <v>0</v>
          </cell>
          <cell r="K3513">
            <v>0</v>
          </cell>
          <cell r="N3513">
            <v>0</v>
          </cell>
        </row>
        <row r="3514">
          <cell r="B3514">
            <v>3300</v>
          </cell>
          <cell r="F3514">
            <v>0</v>
          </cell>
          <cell r="I3514">
            <v>0</v>
          </cell>
          <cell r="J3514">
            <v>0</v>
          </cell>
          <cell r="K3514">
            <v>0</v>
          </cell>
          <cell r="N3514">
            <v>0</v>
          </cell>
        </row>
        <row r="3515">
          <cell r="B3515">
            <v>3300</v>
          </cell>
          <cell r="F3515">
            <v>0</v>
          </cell>
          <cell r="I3515">
            <v>0</v>
          </cell>
          <cell r="J3515">
            <v>0</v>
          </cell>
          <cell r="K3515">
            <v>0</v>
          </cell>
          <cell r="N3515">
            <v>0</v>
          </cell>
        </row>
        <row r="3516">
          <cell r="B3516">
            <v>3300</v>
          </cell>
          <cell r="F3516">
            <v>0</v>
          </cell>
          <cell r="I3516">
            <v>0</v>
          </cell>
          <cell r="J3516">
            <v>0</v>
          </cell>
          <cell r="K3516">
            <v>0</v>
          </cell>
          <cell r="N3516">
            <v>0</v>
          </cell>
        </row>
        <row r="3517">
          <cell r="B3517">
            <v>3300</v>
          </cell>
          <cell r="F3517">
            <v>0</v>
          </cell>
          <cell r="I3517">
            <v>0</v>
          </cell>
          <cell r="J3517">
            <v>0</v>
          </cell>
          <cell r="K3517">
            <v>0</v>
          </cell>
          <cell r="N3517">
            <v>0</v>
          </cell>
        </row>
        <row r="3518">
          <cell r="B3518">
            <v>3300</v>
          </cell>
          <cell r="F3518">
            <v>0</v>
          </cell>
          <cell r="I3518">
            <v>0</v>
          </cell>
          <cell r="J3518">
            <v>0</v>
          </cell>
          <cell r="K3518">
            <v>0</v>
          </cell>
          <cell r="N3518">
            <v>0</v>
          </cell>
        </row>
        <row r="3519">
          <cell r="B3519">
            <v>3300</v>
          </cell>
          <cell r="F3519">
            <v>0</v>
          </cell>
          <cell r="I3519">
            <v>0</v>
          </cell>
          <cell r="J3519">
            <v>0</v>
          </cell>
          <cell r="K3519">
            <v>0</v>
          </cell>
          <cell r="N3519">
            <v>0</v>
          </cell>
        </row>
        <row r="3520">
          <cell r="B3520">
            <v>3300</v>
          </cell>
          <cell r="F3520">
            <v>1983.6</v>
          </cell>
          <cell r="I3520">
            <v>-1983.6000000000004</v>
          </cell>
          <cell r="J3520">
            <v>0</v>
          </cell>
          <cell r="K3520">
            <v>0</v>
          </cell>
          <cell r="N3520">
            <v>0</v>
          </cell>
        </row>
        <row r="3521">
          <cell r="B3521">
            <v>3300</v>
          </cell>
          <cell r="F3521">
            <v>1717.9</v>
          </cell>
          <cell r="I3521">
            <v>-1718</v>
          </cell>
          <cell r="J3521">
            <v>0</v>
          </cell>
          <cell r="K3521">
            <v>0</v>
          </cell>
          <cell r="N3521">
            <v>0</v>
          </cell>
        </row>
        <row r="3522">
          <cell r="B3522">
            <v>3300</v>
          </cell>
          <cell r="F3522">
            <v>0</v>
          </cell>
          <cell r="I3522">
            <v>0</v>
          </cell>
          <cell r="J3522">
            <v>0</v>
          </cell>
          <cell r="K3522">
            <v>0</v>
          </cell>
          <cell r="N3522">
            <v>0</v>
          </cell>
        </row>
        <row r="3523">
          <cell r="B3523">
            <v>3300</v>
          </cell>
          <cell r="F3523">
            <v>0</v>
          </cell>
          <cell r="I3523">
            <v>0</v>
          </cell>
          <cell r="J3523">
            <v>0</v>
          </cell>
          <cell r="K3523">
            <v>0</v>
          </cell>
          <cell r="N3523">
            <v>0</v>
          </cell>
        </row>
        <row r="3524">
          <cell r="B3524">
            <v>3300</v>
          </cell>
          <cell r="F3524">
            <v>1175.9000000000001</v>
          </cell>
          <cell r="I3524">
            <v>-1175.9000000000001</v>
          </cell>
          <cell r="J3524">
            <v>0</v>
          </cell>
          <cell r="K3524">
            <v>0</v>
          </cell>
          <cell r="N3524">
            <v>0</v>
          </cell>
        </row>
        <row r="3525">
          <cell r="B3525">
            <v>3300</v>
          </cell>
          <cell r="F3525">
            <v>1385.8</v>
          </cell>
          <cell r="I3525">
            <v>-1385.8</v>
          </cell>
          <cell r="J3525">
            <v>0</v>
          </cell>
          <cell r="K3525">
            <v>0</v>
          </cell>
          <cell r="N3525">
            <v>0</v>
          </cell>
        </row>
        <row r="3526">
          <cell r="B3526">
            <v>3300</v>
          </cell>
          <cell r="F3526">
            <v>220.1</v>
          </cell>
          <cell r="I3526">
            <v>-220.1</v>
          </cell>
          <cell r="J3526">
            <v>0</v>
          </cell>
          <cell r="K3526">
            <v>0</v>
          </cell>
          <cell r="N3526">
            <v>0</v>
          </cell>
        </row>
        <row r="3527">
          <cell r="B3527">
            <v>3300</v>
          </cell>
          <cell r="F3527">
            <v>593.1</v>
          </cell>
          <cell r="I3527">
            <v>-593.1</v>
          </cell>
          <cell r="J3527">
            <v>0</v>
          </cell>
          <cell r="K3527">
            <v>0</v>
          </cell>
          <cell r="N3527">
            <v>0</v>
          </cell>
        </row>
        <row r="3528">
          <cell r="B3528">
            <v>3300</v>
          </cell>
          <cell r="F3528">
            <v>129.5</v>
          </cell>
          <cell r="I3528">
            <v>-129.5</v>
          </cell>
          <cell r="J3528">
            <v>0</v>
          </cell>
          <cell r="K3528">
            <v>0</v>
          </cell>
          <cell r="N3528">
            <v>0</v>
          </cell>
        </row>
        <row r="3529">
          <cell r="B3529">
            <v>3300</v>
          </cell>
          <cell r="F3529">
            <v>163.6</v>
          </cell>
          <cell r="I3529">
            <v>-44.299999999999955</v>
          </cell>
          <cell r="J3529">
            <v>119.3</v>
          </cell>
          <cell r="K3529">
            <v>0</v>
          </cell>
          <cell r="N3529">
            <v>119.3</v>
          </cell>
        </row>
        <row r="3530">
          <cell r="B3530">
            <v>3300</v>
          </cell>
          <cell r="F3530">
            <v>0</v>
          </cell>
          <cell r="I3530">
            <v>836.1</v>
          </cell>
          <cell r="J3530">
            <v>836.1</v>
          </cell>
          <cell r="K3530">
            <v>0</v>
          </cell>
          <cell r="N3530">
            <v>836.1</v>
          </cell>
        </row>
        <row r="3531">
          <cell r="B3531">
            <v>3300</v>
          </cell>
          <cell r="F3531">
            <v>0</v>
          </cell>
          <cell r="I3531">
            <v>311</v>
          </cell>
          <cell r="J3531">
            <v>311</v>
          </cell>
          <cell r="K3531">
            <v>0</v>
          </cell>
          <cell r="N3531">
            <v>311</v>
          </cell>
        </row>
        <row r="3532">
          <cell r="B3532">
            <v>3300</v>
          </cell>
          <cell r="F3532">
            <v>0</v>
          </cell>
          <cell r="I3532">
            <v>0</v>
          </cell>
          <cell r="J3532">
            <v>0</v>
          </cell>
          <cell r="K3532">
            <v>0</v>
          </cell>
          <cell r="N3532">
            <v>0</v>
          </cell>
        </row>
        <row r="3533">
          <cell r="B3533">
            <v>3300</v>
          </cell>
          <cell r="F3533">
            <v>0</v>
          </cell>
          <cell r="I3533">
            <v>7</v>
          </cell>
          <cell r="J3533">
            <v>7</v>
          </cell>
          <cell r="K3533">
            <v>0</v>
          </cell>
          <cell r="N3533">
            <v>7</v>
          </cell>
        </row>
        <row r="3534">
          <cell r="B3534">
            <v>3300</v>
          </cell>
          <cell r="F3534">
            <v>0</v>
          </cell>
          <cell r="I3534">
            <v>0</v>
          </cell>
          <cell r="J3534">
            <v>0</v>
          </cell>
          <cell r="K3534">
            <v>0</v>
          </cell>
          <cell r="N3534">
            <v>0</v>
          </cell>
        </row>
        <row r="3535">
          <cell r="B3535">
            <v>3300</v>
          </cell>
          <cell r="F3535">
            <v>0</v>
          </cell>
          <cell r="I3535">
            <v>37.700000000000003</v>
          </cell>
          <cell r="J3535">
            <v>37.700000000000003</v>
          </cell>
          <cell r="K3535">
            <v>0</v>
          </cell>
          <cell r="N3535">
            <v>37.700000000000003</v>
          </cell>
        </row>
        <row r="3536">
          <cell r="B3536">
            <v>3300</v>
          </cell>
          <cell r="F3536">
            <v>0</v>
          </cell>
          <cell r="I3536">
            <v>0</v>
          </cell>
          <cell r="J3536">
            <v>0</v>
          </cell>
          <cell r="K3536">
            <v>0</v>
          </cell>
          <cell r="N3536">
            <v>0</v>
          </cell>
        </row>
        <row r="3537">
          <cell r="B3537">
            <v>3300</v>
          </cell>
          <cell r="F3537">
            <v>0</v>
          </cell>
          <cell r="I3537">
            <v>0</v>
          </cell>
          <cell r="J3537">
            <v>0</v>
          </cell>
          <cell r="K3537">
            <v>0</v>
          </cell>
          <cell r="N3537">
            <v>0</v>
          </cell>
        </row>
        <row r="3538">
          <cell r="B3538">
            <v>3300</v>
          </cell>
          <cell r="F3538">
            <v>0</v>
          </cell>
          <cell r="I3538">
            <v>0</v>
          </cell>
          <cell r="J3538">
            <v>0</v>
          </cell>
          <cell r="K3538">
            <v>0</v>
          </cell>
          <cell r="N3538">
            <v>0</v>
          </cell>
        </row>
        <row r="3539">
          <cell r="B3539">
            <v>3300</v>
          </cell>
          <cell r="F3539">
            <v>0</v>
          </cell>
          <cell r="I3539">
            <v>0</v>
          </cell>
          <cell r="J3539">
            <v>0</v>
          </cell>
          <cell r="K3539">
            <v>0</v>
          </cell>
          <cell r="N3539">
            <v>0</v>
          </cell>
        </row>
        <row r="3540">
          <cell r="B3540">
            <v>3300</v>
          </cell>
          <cell r="F3540">
            <v>0</v>
          </cell>
          <cell r="I3540">
            <v>0</v>
          </cell>
          <cell r="J3540">
            <v>0</v>
          </cell>
          <cell r="K3540">
            <v>0</v>
          </cell>
          <cell r="N3540">
            <v>0</v>
          </cell>
        </row>
        <row r="3541">
          <cell r="B3541">
            <v>3300</v>
          </cell>
          <cell r="F3541">
            <v>0</v>
          </cell>
          <cell r="I3541">
            <v>0</v>
          </cell>
          <cell r="J3541">
            <v>0</v>
          </cell>
          <cell r="K3541">
            <v>0</v>
          </cell>
          <cell r="N3541">
            <v>0</v>
          </cell>
        </row>
        <row r="3542">
          <cell r="B3542">
            <v>3300</v>
          </cell>
          <cell r="F3542">
            <v>0</v>
          </cell>
          <cell r="I3542">
            <v>0</v>
          </cell>
          <cell r="J3542">
            <v>0</v>
          </cell>
          <cell r="K3542">
            <v>0</v>
          </cell>
          <cell r="N3542">
            <v>0</v>
          </cell>
        </row>
        <row r="3543">
          <cell r="B3543">
            <v>3300</v>
          </cell>
          <cell r="F3543">
            <v>0</v>
          </cell>
          <cell r="I3543">
            <v>0</v>
          </cell>
          <cell r="J3543">
            <v>0</v>
          </cell>
          <cell r="K3543">
            <v>0</v>
          </cell>
          <cell r="N3543">
            <v>0</v>
          </cell>
        </row>
        <row r="3544">
          <cell r="B3544">
            <v>3300</v>
          </cell>
          <cell r="F3544">
            <v>0</v>
          </cell>
          <cell r="I3544">
            <v>0</v>
          </cell>
          <cell r="J3544">
            <v>0</v>
          </cell>
          <cell r="K3544">
            <v>0</v>
          </cell>
          <cell r="N3544">
            <v>0</v>
          </cell>
        </row>
        <row r="3545">
          <cell r="B3545">
            <v>3300</v>
          </cell>
          <cell r="F3545">
            <v>0</v>
          </cell>
          <cell r="I3545">
            <v>0</v>
          </cell>
          <cell r="J3545">
            <v>0</v>
          </cell>
          <cell r="K3545">
            <v>0</v>
          </cell>
          <cell r="N3545">
            <v>0</v>
          </cell>
        </row>
        <row r="3546">
          <cell r="B3546">
            <v>3300</v>
          </cell>
          <cell r="F3546">
            <v>0</v>
          </cell>
          <cell r="I3546">
            <v>0</v>
          </cell>
          <cell r="J3546">
            <v>0</v>
          </cell>
          <cell r="K3546">
            <v>0</v>
          </cell>
          <cell r="N3546">
            <v>0</v>
          </cell>
        </row>
        <row r="3547">
          <cell r="B3547">
            <v>3300</v>
          </cell>
          <cell r="F3547">
            <v>0</v>
          </cell>
          <cell r="I3547">
            <v>0</v>
          </cell>
          <cell r="J3547">
            <v>0</v>
          </cell>
          <cell r="K3547">
            <v>0</v>
          </cell>
          <cell r="N3547">
            <v>0</v>
          </cell>
        </row>
        <row r="3548">
          <cell r="B3548">
            <v>3300</v>
          </cell>
          <cell r="F3548">
            <v>0</v>
          </cell>
          <cell r="I3548">
            <v>0</v>
          </cell>
          <cell r="J3548">
            <v>0</v>
          </cell>
          <cell r="K3548">
            <v>0</v>
          </cell>
          <cell r="N3548">
            <v>0</v>
          </cell>
        </row>
        <row r="3549">
          <cell r="B3549">
            <v>3300</v>
          </cell>
          <cell r="F3549">
            <v>0</v>
          </cell>
          <cell r="I3549">
            <v>0</v>
          </cell>
          <cell r="J3549">
            <v>0</v>
          </cell>
          <cell r="K3549">
            <v>0</v>
          </cell>
          <cell r="N3549">
            <v>0</v>
          </cell>
        </row>
        <row r="3550">
          <cell r="B3550">
            <v>3300</v>
          </cell>
          <cell r="F3550">
            <v>0</v>
          </cell>
          <cell r="I3550">
            <v>0</v>
          </cell>
          <cell r="J3550">
            <v>0</v>
          </cell>
          <cell r="K3550">
            <v>0</v>
          </cell>
          <cell r="N3550">
            <v>0</v>
          </cell>
        </row>
        <row r="3551">
          <cell r="B3551">
            <v>3300</v>
          </cell>
          <cell r="F3551">
            <v>0</v>
          </cell>
          <cell r="I3551">
            <v>0</v>
          </cell>
          <cell r="J3551">
            <v>0</v>
          </cell>
          <cell r="K3551">
            <v>0</v>
          </cell>
          <cell r="N3551">
            <v>0</v>
          </cell>
        </row>
        <row r="3552">
          <cell r="B3552">
            <v>3300</v>
          </cell>
          <cell r="F3552">
            <v>0</v>
          </cell>
          <cell r="I3552">
            <v>0</v>
          </cell>
          <cell r="J3552">
            <v>0</v>
          </cell>
          <cell r="K3552">
            <v>0</v>
          </cell>
          <cell r="N3552">
            <v>0</v>
          </cell>
        </row>
        <row r="3553">
          <cell r="B3553">
            <v>3300</v>
          </cell>
          <cell r="F3553">
            <v>0</v>
          </cell>
          <cell r="I3553">
            <v>0</v>
          </cell>
          <cell r="J3553">
            <v>0</v>
          </cell>
          <cell r="K3553">
            <v>0</v>
          </cell>
          <cell r="N3553">
            <v>0</v>
          </cell>
        </row>
        <row r="3554">
          <cell r="B3554">
            <v>3300</v>
          </cell>
          <cell r="F3554">
            <v>0</v>
          </cell>
          <cell r="I3554">
            <v>0</v>
          </cell>
          <cell r="J3554">
            <v>0</v>
          </cell>
          <cell r="K3554">
            <v>0</v>
          </cell>
          <cell r="N3554">
            <v>0</v>
          </cell>
        </row>
        <row r="3555">
          <cell r="B3555">
            <v>3300</v>
          </cell>
          <cell r="F3555">
            <v>0</v>
          </cell>
          <cell r="I3555">
            <v>0</v>
          </cell>
          <cell r="J3555">
            <v>0</v>
          </cell>
          <cell r="K3555">
            <v>0</v>
          </cell>
          <cell r="N3555">
            <v>0</v>
          </cell>
        </row>
        <row r="3556">
          <cell r="B3556">
            <v>3300</v>
          </cell>
          <cell r="F3556">
            <v>0</v>
          </cell>
          <cell r="I3556">
            <v>0</v>
          </cell>
          <cell r="J3556">
            <v>0</v>
          </cell>
          <cell r="K3556">
            <v>0</v>
          </cell>
          <cell r="N3556">
            <v>0</v>
          </cell>
        </row>
        <row r="3557">
          <cell r="B3557">
            <v>3400</v>
          </cell>
          <cell r="F3557">
            <v>0</v>
          </cell>
          <cell r="I3557">
            <v>0.8</v>
          </cell>
          <cell r="J3557">
            <v>0.8</v>
          </cell>
          <cell r="K3557">
            <v>0.8</v>
          </cell>
          <cell r="N3557">
            <v>0.8</v>
          </cell>
        </row>
        <row r="3558">
          <cell r="B3558">
            <v>3400</v>
          </cell>
          <cell r="F3558">
            <v>2494.8000000000002</v>
          </cell>
          <cell r="I3558">
            <v>1534.3999999999978</v>
          </cell>
          <cell r="J3558">
            <v>4029.2</v>
          </cell>
          <cell r="K3558">
            <v>4029.2</v>
          </cell>
          <cell r="N3558">
            <v>4029.2</v>
          </cell>
        </row>
        <row r="3559">
          <cell r="B3559">
            <v>3400</v>
          </cell>
          <cell r="F3559">
            <v>457.5</v>
          </cell>
          <cell r="I3559">
            <v>-457.49999999999994</v>
          </cell>
          <cell r="J3559">
            <v>0</v>
          </cell>
          <cell r="K3559">
            <v>0</v>
          </cell>
          <cell r="N3559">
            <v>0</v>
          </cell>
        </row>
        <row r="3560">
          <cell r="B3560">
            <v>3400</v>
          </cell>
          <cell r="F3560">
            <v>559</v>
          </cell>
          <cell r="I3560">
            <v>-559</v>
          </cell>
          <cell r="J3560">
            <v>0</v>
          </cell>
          <cell r="K3560">
            <v>0</v>
          </cell>
          <cell r="N3560">
            <v>0</v>
          </cell>
        </row>
        <row r="3561">
          <cell r="B3561">
            <v>3400</v>
          </cell>
          <cell r="F3561">
            <v>415.9</v>
          </cell>
          <cell r="I3561">
            <v>-415.9</v>
          </cell>
          <cell r="J3561">
            <v>0</v>
          </cell>
          <cell r="K3561">
            <v>0</v>
          </cell>
          <cell r="N3561">
            <v>0</v>
          </cell>
        </row>
        <row r="3562">
          <cell r="B3562">
            <v>3400</v>
          </cell>
          <cell r="F3562">
            <v>654.70000000000005</v>
          </cell>
          <cell r="I3562">
            <v>-654.70000000000005</v>
          </cell>
          <cell r="J3562">
            <v>0</v>
          </cell>
          <cell r="K3562">
            <v>0</v>
          </cell>
          <cell r="N3562">
            <v>0</v>
          </cell>
        </row>
        <row r="3563">
          <cell r="B3563">
            <v>3400</v>
          </cell>
          <cell r="F3563">
            <v>1772.1</v>
          </cell>
          <cell r="I3563">
            <v>-1772.1</v>
          </cell>
          <cell r="J3563">
            <v>0</v>
          </cell>
          <cell r="K3563">
            <v>0</v>
          </cell>
          <cell r="N3563">
            <v>0</v>
          </cell>
        </row>
        <row r="3564">
          <cell r="B3564">
            <v>3400</v>
          </cell>
          <cell r="F3564">
            <v>716.4</v>
          </cell>
          <cell r="I3564">
            <v>-716.40000000000009</v>
          </cell>
          <cell r="J3564">
            <v>0</v>
          </cell>
          <cell r="K3564">
            <v>0</v>
          </cell>
          <cell r="N3564">
            <v>0</v>
          </cell>
        </row>
        <row r="3565">
          <cell r="B3565">
            <v>3400</v>
          </cell>
          <cell r="F3565">
            <v>0</v>
          </cell>
          <cell r="I3565">
            <v>0</v>
          </cell>
          <cell r="J3565">
            <v>0</v>
          </cell>
          <cell r="K3565">
            <v>0</v>
          </cell>
          <cell r="N3565">
            <v>0</v>
          </cell>
        </row>
        <row r="3566">
          <cell r="B3566">
            <v>3400</v>
          </cell>
          <cell r="F3566">
            <v>0</v>
          </cell>
          <cell r="I3566">
            <v>0</v>
          </cell>
          <cell r="J3566">
            <v>0</v>
          </cell>
          <cell r="K3566">
            <v>0</v>
          </cell>
          <cell r="N3566">
            <v>0</v>
          </cell>
        </row>
        <row r="3567">
          <cell r="B3567">
            <v>3400</v>
          </cell>
          <cell r="F3567">
            <v>0</v>
          </cell>
          <cell r="I3567">
            <v>0</v>
          </cell>
          <cell r="J3567">
            <v>0</v>
          </cell>
          <cell r="K3567">
            <v>0</v>
          </cell>
          <cell r="N3567">
            <v>0</v>
          </cell>
        </row>
        <row r="3568">
          <cell r="B3568">
            <v>3400</v>
          </cell>
          <cell r="F3568">
            <v>0</v>
          </cell>
          <cell r="I3568">
            <v>0</v>
          </cell>
          <cell r="J3568">
            <v>0</v>
          </cell>
          <cell r="K3568">
            <v>0</v>
          </cell>
          <cell r="N3568">
            <v>0</v>
          </cell>
        </row>
        <row r="3569">
          <cell r="B3569">
            <v>3400</v>
          </cell>
          <cell r="F3569">
            <v>0</v>
          </cell>
          <cell r="I3569">
            <v>0</v>
          </cell>
          <cell r="J3569">
            <v>0</v>
          </cell>
          <cell r="K3569">
            <v>0</v>
          </cell>
          <cell r="N3569">
            <v>0</v>
          </cell>
        </row>
        <row r="3570">
          <cell r="B3570">
            <v>3400</v>
          </cell>
          <cell r="F3570">
            <v>0</v>
          </cell>
          <cell r="I3570">
            <v>0</v>
          </cell>
          <cell r="J3570">
            <v>0</v>
          </cell>
          <cell r="K3570">
            <v>0</v>
          </cell>
          <cell r="N3570">
            <v>0</v>
          </cell>
        </row>
        <row r="3571">
          <cell r="B3571">
            <v>3400</v>
          </cell>
          <cell r="F3571">
            <v>0</v>
          </cell>
          <cell r="I3571">
            <v>0</v>
          </cell>
          <cell r="J3571">
            <v>0</v>
          </cell>
          <cell r="K3571">
            <v>0</v>
          </cell>
          <cell r="N3571">
            <v>0</v>
          </cell>
        </row>
        <row r="3572">
          <cell r="B3572">
            <v>3400</v>
          </cell>
          <cell r="F3572">
            <v>13.4</v>
          </cell>
          <cell r="I3572">
            <v>-13.400000000000002</v>
          </cell>
          <cell r="J3572">
            <v>0</v>
          </cell>
          <cell r="K3572">
            <v>0</v>
          </cell>
          <cell r="N3572">
            <v>0</v>
          </cell>
        </row>
        <row r="3573">
          <cell r="B3573">
            <v>3400</v>
          </cell>
          <cell r="F3573">
            <v>0</v>
          </cell>
          <cell r="I3573">
            <v>0</v>
          </cell>
          <cell r="J3573">
            <v>0</v>
          </cell>
          <cell r="K3573">
            <v>0</v>
          </cell>
          <cell r="N3573">
            <v>0</v>
          </cell>
        </row>
        <row r="3574">
          <cell r="B3574">
            <v>3400</v>
          </cell>
          <cell r="F3574">
            <v>0</v>
          </cell>
          <cell r="I3574">
            <v>0</v>
          </cell>
          <cell r="J3574">
            <v>0</v>
          </cell>
          <cell r="K3574">
            <v>0</v>
          </cell>
          <cell r="N3574">
            <v>0</v>
          </cell>
        </row>
        <row r="3575">
          <cell r="B3575">
            <v>3400</v>
          </cell>
          <cell r="F3575">
            <v>4651.6000000000004</v>
          </cell>
          <cell r="I3575">
            <v>-4651.6000000000004</v>
          </cell>
          <cell r="J3575">
            <v>0</v>
          </cell>
          <cell r="K3575">
            <v>0</v>
          </cell>
          <cell r="N3575">
            <v>0</v>
          </cell>
        </row>
        <row r="3576">
          <cell r="B3576">
            <v>3400</v>
          </cell>
          <cell r="F3576">
            <v>0</v>
          </cell>
          <cell r="I3576">
            <v>0</v>
          </cell>
          <cell r="J3576">
            <v>0</v>
          </cell>
          <cell r="K3576">
            <v>0</v>
          </cell>
          <cell r="N3576">
            <v>0</v>
          </cell>
        </row>
        <row r="3577">
          <cell r="B3577">
            <v>3400</v>
          </cell>
          <cell r="F3577">
            <v>8343</v>
          </cell>
          <cell r="I3577">
            <v>-8343.0999999999985</v>
          </cell>
          <cell r="J3577">
            <v>0</v>
          </cell>
          <cell r="K3577">
            <v>0</v>
          </cell>
          <cell r="N3577">
            <v>0</v>
          </cell>
        </row>
        <row r="3578">
          <cell r="B3578">
            <v>3400</v>
          </cell>
          <cell r="F3578">
            <v>504.5</v>
          </cell>
          <cell r="I3578">
            <v>-504.5</v>
          </cell>
          <cell r="J3578">
            <v>0</v>
          </cell>
          <cell r="K3578">
            <v>0</v>
          </cell>
          <cell r="N3578">
            <v>0</v>
          </cell>
        </row>
        <row r="3579">
          <cell r="B3579">
            <v>3400</v>
          </cell>
          <cell r="F3579">
            <v>9320.4</v>
          </cell>
          <cell r="I3579">
            <v>-9320.2999999999993</v>
          </cell>
          <cell r="J3579">
            <v>0</v>
          </cell>
          <cell r="K3579">
            <v>0</v>
          </cell>
          <cell r="N3579">
            <v>0</v>
          </cell>
        </row>
        <row r="3580">
          <cell r="B3580">
            <v>3400</v>
          </cell>
          <cell r="F3580">
            <v>0</v>
          </cell>
          <cell r="I3580">
            <v>0</v>
          </cell>
          <cell r="J3580">
            <v>0</v>
          </cell>
          <cell r="K3580">
            <v>0</v>
          </cell>
          <cell r="N3580">
            <v>0</v>
          </cell>
        </row>
        <row r="3581">
          <cell r="B3581">
            <v>3400</v>
          </cell>
          <cell r="F3581">
            <v>0</v>
          </cell>
          <cell r="I3581">
            <v>0</v>
          </cell>
          <cell r="J3581">
            <v>0</v>
          </cell>
          <cell r="K3581">
            <v>0</v>
          </cell>
          <cell r="N3581">
            <v>0</v>
          </cell>
        </row>
        <row r="3582">
          <cell r="B3582">
            <v>3400</v>
          </cell>
          <cell r="F3582">
            <v>102.9</v>
          </cell>
          <cell r="I3582">
            <v>-102.9</v>
          </cell>
          <cell r="J3582">
            <v>0</v>
          </cell>
          <cell r="K3582">
            <v>0</v>
          </cell>
          <cell r="N3582">
            <v>0</v>
          </cell>
        </row>
        <row r="3583">
          <cell r="B3583">
            <v>3400</v>
          </cell>
          <cell r="F3583">
            <v>102.9</v>
          </cell>
          <cell r="I3583">
            <v>-102.9</v>
          </cell>
          <cell r="J3583">
            <v>0</v>
          </cell>
          <cell r="K3583">
            <v>0</v>
          </cell>
          <cell r="N3583">
            <v>0</v>
          </cell>
        </row>
        <row r="3584">
          <cell r="B3584">
            <v>3400</v>
          </cell>
          <cell r="F3584">
            <v>0</v>
          </cell>
          <cell r="I3584">
            <v>0</v>
          </cell>
          <cell r="J3584">
            <v>0</v>
          </cell>
          <cell r="K3584">
            <v>0</v>
          </cell>
          <cell r="N3584">
            <v>0</v>
          </cell>
        </row>
        <row r="3585">
          <cell r="B3585">
            <v>3400</v>
          </cell>
          <cell r="F3585">
            <v>0</v>
          </cell>
          <cell r="I3585">
            <v>0</v>
          </cell>
          <cell r="J3585">
            <v>0</v>
          </cell>
          <cell r="K3585">
            <v>0</v>
          </cell>
          <cell r="N3585">
            <v>0</v>
          </cell>
        </row>
        <row r="3586">
          <cell r="B3586">
            <v>3400</v>
          </cell>
          <cell r="F3586">
            <v>0</v>
          </cell>
          <cell r="I3586">
            <v>0</v>
          </cell>
          <cell r="J3586">
            <v>0</v>
          </cell>
          <cell r="K3586">
            <v>0</v>
          </cell>
          <cell r="N3586">
            <v>0</v>
          </cell>
        </row>
        <row r="3587">
          <cell r="B3587">
            <v>3400</v>
          </cell>
          <cell r="F3587">
            <v>0</v>
          </cell>
          <cell r="I3587">
            <v>0</v>
          </cell>
          <cell r="J3587">
            <v>0</v>
          </cell>
          <cell r="K3587">
            <v>0</v>
          </cell>
          <cell r="N3587">
            <v>0</v>
          </cell>
        </row>
        <row r="3588">
          <cell r="B3588">
            <v>3400</v>
          </cell>
          <cell r="F3588">
            <v>0</v>
          </cell>
          <cell r="I3588">
            <v>0</v>
          </cell>
          <cell r="J3588">
            <v>0</v>
          </cell>
          <cell r="K3588">
            <v>0</v>
          </cell>
          <cell r="N3588">
            <v>0</v>
          </cell>
        </row>
        <row r="3589">
          <cell r="B3589">
            <v>3400</v>
          </cell>
          <cell r="F3589">
            <v>0</v>
          </cell>
          <cell r="I3589">
            <v>0</v>
          </cell>
          <cell r="J3589">
            <v>0</v>
          </cell>
          <cell r="K3589">
            <v>0</v>
          </cell>
          <cell r="N3589">
            <v>0</v>
          </cell>
        </row>
        <row r="3590">
          <cell r="B3590">
            <v>3400</v>
          </cell>
          <cell r="F3590">
            <v>0</v>
          </cell>
          <cell r="I3590">
            <v>0</v>
          </cell>
          <cell r="J3590">
            <v>0</v>
          </cell>
          <cell r="K3590">
            <v>0</v>
          </cell>
          <cell r="N3590">
            <v>0</v>
          </cell>
        </row>
        <row r="3591">
          <cell r="B3591">
            <v>3400</v>
          </cell>
          <cell r="F3591">
            <v>0</v>
          </cell>
          <cell r="I3591">
            <v>0</v>
          </cell>
          <cell r="J3591">
            <v>0</v>
          </cell>
          <cell r="K3591">
            <v>0</v>
          </cell>
          <cell r="N3591">
            <v>0</v>
          </cell>
        </row>
        <row r="3592">
          <cell r="B3592">
            <v>3400</v>
          </cell>
          <cell r="F3592">
            <v>0</v>
          </cell>
          <cell r="I3592">
            <v>0</v>
          </cell>
          <cell r="J3592">
            <v>0</v>
          </cell>
          <cell r="K3592">
            <v>0</v>
          </cell>
          <cell r="N3592">
            <v>0</v>
          </cell>
        </row>
        <row r="3593">
          <cell r="B3593">
            <v>3400</v>
          </cell>
          <cell r="F3593">
            <v>0</v>
          </cell>
          <cell r="I3593">
            <v>0</v>
          </cell>
          <cell r="J3593">
            <v>0</v>
          </cell>
          <cell r="K3593">
            <v>0</v>
          </cell>
          <cell r="N3593">
            <v>0</v>
          </cell>
        </row>
        <row r="3594">
          <cell r="B3594">
            <v>3400</v>
          </cell>
          <cell r="F3594">
            <v>0</v>
          </cell>
          <cell r="I3594">
            <v>0</v>
          </cell>
          <cell r="J3594">
            <v>0</v>
          </cell>
          <cell r="K3594">
            <v>0</v>
          </cell>
          <cell r="N3594">
            <v>0</v>
          </cell>
        </row>
        <row r="3595">
          <cell r="B3595">
            <v>3400</v>
          </cell>
          <cell r="F3595">
            <v>0</v>
          </cell>
          <cell r="I3595">
            <v>0</v>
          </cell>
          <cell r="J3595">
            <v>0</v>
          </cell>
          <cell r="K3595">
            <v>0</v>
          </cell>
          <cell r="N3595">
            <v>0</v>
          </cell>
        </row>
        <row r="3596">
          <cell r="B3596">
            <v>3500</v>
          </cell>
          <cell r="F3596">
            <v>111.3</v>
          </cell>
          <cell r="I3596">
            <v>-63.599999999999994</v>
          </cell>
          <cell r="J3596">
            <v>47.6</v>
          </cell>
          <cell r="K3596">
            <v>47.6</v>
          </cell>
          <cell r="N3596">
            <v>47.6</v>
          </cell>
        </row>
        <row r="3597">
          <cell r="B3597">
            <v>3500</v>
          </cell>
          <cell r="F3597">
            <v>0</v>
          </cell>
          <cell r="I3597">
            <v>14</v>
          </cell>
          <cell r="J3597">
            <v>14</v>
          </cell>
          <cell r="K3597">
            <v>14</v>
          </cell>
          <cell r="N3597">
            <v>14</v>
          </cell>
        </row>
        <row r="3598">
          <cell r="B3598">
            <v>3500</v>
          </cell>
          <cell r="F3598">
            <v>33.4</v>
          </cell>
          <cell r="I3598">
            <v>-33.400000000000006</v>
          </cell>
          <cell r="J3598">
            <v>0</v>
          </cell>
          <cell r="K3598">
            <v>0</v>
          </cell>
          <cell r="N3598">
            <v>0</v>
          </cell>
        </row>
        <row r="3599">
          <cell r="B3599">
            <v>3500</v>
          </cell>
          <cell r="F3599">
            <v>78.900000000000006</v>
          </cell>
          <cell r="I3599">
            <v>102.90000000000003</v>
          </cell>
          <cell r="J3599">
            <v>181.8</v>
          </cell>
          <cell r="K3599">
            <v>181.8</v>
          </cell>
          <cell r="N3599">
            <v>181.8</v>
          </cell>
        </row>
        <row r="3600">
          <cell r="B3600">
            <v>3500</v>
          </cell>
          <cell r="F3600">
            <v>13</v>
          </cell>
          <cell r="I3600">
            <v>-13.000000000000007</v>
          </cell>
          <cell r="J3600">
            <v>0</v>
          </cell>
          <cell r="K3600">
            <v>0</v>
          </cell>
          <cell r="N3600">
            <v>0</v>
          </cell>
        </row>
        <row r="3601">
          <cell r="B3601">
            <v>3500</v>
          </cell>
          <cell r="F3601">
            <v>0</v>
          </cell>
          <cell r="I3601">
            <v>0</v>
          </cell>
          <cell r="J3601">
            <v>0</v>
          </cell>
          <cell r="K3601">
            <v>0</v>
          </cell>
          <cell r="N3601">
            <v>0</v>
          </cell>
        </row>
        <row r="3602">
          <cell r="B3602">
            <v>3500</v>
          </cell>
          <cell r="F3602">
            <v>0</v>
          </cell>
          <cell r="I3602">
            <v>0</v>
          </cell>
          <cell r="J3602">
            <v>0</v>
          </cell>
          <cell r="K3602">
            <v>0</v>
          </cell>
          <cell r="N3602">
            <v>0</v>
          </cell>
        </row>
        <row r="3603">
          <cell r="B3603">
            <v>3500</v>
          </cell>
          <cell r="F3603">
            <v>73.5</v>
          </cell>
          <cell r="I3603">
            <v>-16.600000000000364</v>
          </cell>
          <cell r="J3603">
            <v>56.9</v>
          </cell>
          <cell r="K3603">
            <v>5</v>
          </cell>
          <cell r="N3603">
            <v>56.9</v>
          </cell>
        </row>
        <row r="3604">
          <cell r="B3604">
            <v>3500</v>
          </cell>
          <cell r="F3604">
            <v>107.8</v>
          </cell>
          <cell r="I3604">
            <v>-95.19999999999709</v>
          </cell>
          <cell r="J3604">
            <v>12.6</v>
          </cell>
          <cell r="K3604">
            <v>6</v>
          </cell>
          <cell r="N3604">
            <v>12.6</v>
          </cell>
        </row>
        <row r="3605">
          <cell r="B3605">
            <v>3500</v>
          </cell>
          <cell r="F3605">
            <v>868.8</v>
          </cell>
          <cell r="I3605">
            <v>-868.8</v>
          </cell>
          <cell r="J3605">
            <v>0</v>
          </cell>
          <cell r="K3605">
            <v>0</v>
          </cell>
          <cell r="N3605">
            <v>0</v>
          </cell>
        </row>
        <row r="3606">
          <cell r="B3606">
            <v>3500</v>
          </cell>
          <cell r="F3606">
            <v>1170.5</v>
          </cell>
          <cell r="I3606">
            <v>-1051.8</v>
          </cell>
          <cell r="J3606">
            <v>118.7</v>
          </cell>
          <cell r="K3606">
            <v>118.7</v>
          </cell>
          <cell r="N3606">
            <v>118.7</v>
          </cell>
        </row>
        <row r="3607">
          <cell r="B3607">
            <v>3500</v>
          </cell>
          <cell r="F3607">
            <v>29.8</v>
          </cell>
          <cell r="I3607">
            <v>-29.9</v>
          </cell>
          <cell r="J3607">
            <v>0</v>
          </cell>
          <cell r="K3607">
            <v>0</v>
          </cell>
          <cell r="N3607">
            <v>0</v>
          </cell>
        </row>
        <row r="3608">
          <cell r="B3608">
            <v>3500</v>
          </cell>
          <cell r="F3608">
            <v>182.8</v>
          </cell>
          <cell r="I3608">
            <v>-182.8</v>
          </cell>
          <cell r="J3608">
            <v>0</v>
          </cell>
          <cell r="K3608">
            <v>0</v>
          </cell>
          <cell r="N3608">
            <v>0</v>
          </cell>
        </row>
        <row r="3609">
          <cell r="B3609">
            <v>3500</v>
          </cell>
          <cell r="F3609">
            <v>30</v>
          </cell>
          <cell r="I3609">
            <v>-30.1</v>
          </cell>
          <cell r="J3609">
            <v>0</v>
          </cell>
          <cell r="K3609">
            <v>0</v>
          </cell>
          <cell r="N3609">
            <v>0</v>
          </cell>
        </row>
        <row r="3610">
          <cell r="B3610">
            <v>3500</v>
          </cell>
          <cell r="F3610">
            <v>115.4</v>
          </cell>
          <cell r="I3610">
            <v>-115.30000000000001</v>
          </cell>
          <cell r="J3610">
            <v>0</v>
          </cell>
          <cell r="K3610">
            <v>0</v>
          </cell>
          <cell r="N3610">
            <v>0</v>
          </cell>
        </row>
        <row r="3611">
          <cell r="B3611">
            <v>3500</v>
          </cell>
          <cell r="F3611">
            <v>30</v>
          </cell>
          <cell r="I3611">
            <v>-30</v>
          </cell>
          <cell r="J3611">
            <v>0</v>
          </cell>
          <cell r="K3611">
            <v>0</v>
          </cell>
          <cell r="N3611">
            <v>0</v>
          </cell>
        </row>
        <row r="3612">
          <cell r="B3612">
            <v>3500</v>
          </cell>
          <cell r="F3612">
            <v>905</v>
          </cell>
          <cell r="I3612">
            <v>7839.3000000000011</v>
          </cell>
          <cell r="J3612">
            <v>8744.2000000000007</v>
          </cell>
          <cell r="K3612">
            <v>3037.8</v>
          </cell>
          <cell r="N3612">
            <v>8744.2000000000007</v>
          </cell>
        </row>
        <row r="3613">
          <cell r="B3613">
            <v>3500</v>
          </cell>
          <cell r="F3613">
            <v>2</v>
          </cell>
          <cell r="I3613">
            <v>-2</v>
          </cell>
          <cell r="J3613">
            <v>0</v>
          </cell>
          <cell r="K3613">
            <v>0</v>
          </cell>
          <cell r="N3613">
            <v>0</v>
          </cell>
        </row>
        <row r="3614">
          <cell r="B3614">
            <v>3500</v>
          </cell>
          <cell r="F3614">
            <v>99.2</v>
          </cell>
          <cell r="I3614">
            <v>-99.199999999999989</v>
          </cell>
          <cell r="J3614">
            <v>0</v>
          </cell>
          <cell r="K3614">
            <v>0</v>
          </cell>
          <cell r="N3614">
            <v>0</v>
          </cell>
        </row>
        <row r="3615">
          <cell r="B3615">
            <v>3500</v>
          </cell>
          <cell r="F3615">
            <v>12.5</v>
          </cell>
          <cell r="I3615">
            <v>556.80000000000007</v>
          </cell>
          <cell r="J3615">
            <v>569.29999999999995</v>
          </cell>
          <cell r="K3615">
            <v>0</v>
          </cell>
          <cell r="N3615">
            <v>569.29999999999995</v>
          </cell>
        </row>
        <row r="3616">
          <cell r="B3616">
            <v>3500</v>
          </cell>
          <cell r="F3616">
            <v>3425.9</v>
          </cell>
          <cell r="I3616">
            <v>4037.1000000000004</v>
          </cell>
          <cell r="J3616">
            <v>7463</v>
          </cell>
          <cell r="K3616">
            <v>1987.2</v>
          </cell>
          <cell r="N3616">
            <v>7463</v>
          </cell>
        </row>
        <row r="3617">
          <cell r="B3617">
            <v>3500</v>
          </cell>
          <cell r="F3617">
            <v>0</v>
          </cell>
          <cell r="I3617">
            <v>0</v>
          </cell>
          <cell r="J3617">
            <v>0</v>
          </cell>
          <cell r="K3617">
            <v>0</v>
          </cell>
          <cell r="N3617">
            <v>0</v>
          </cell>
        </row>
        <row r="3618">
          <cell r="B3618">
            <v>3500</v>
          </cell>
          <cell r="F3618">
            <v>4.5999999999999996</v>
          </cell>
          <cell r="I3618">
            <v>-4.5</v>
          </cell>
          <cell r="J3618">
            <v>0</v>
          </cell>
          <cell r="K3618">
            <v>0</v>
          </cell>
          <cell r="N3618">
            <v>0</v>
          </cell>
        </row>
        <row r="3619">
          <cell r="B3619">
            <v>3500</v>
          </cell>
          <cell r="F3619">
            <v>0</v>
          </cell>
          <cell r="I3619">
            <v>189.7</v>
          </cell>
          <cell r="J3619">
            <v>189.7</v>
          </cell>
          <cell r="K3619">
            <v>189.7</v>
          </cell>
          <cell r="N3619">
            <v>189.7</v>
          </cell>
        </row>
        <row r="3620">
          <cell r="B3620">
            <v>3500</v>
          </cell>
          <cell r="F3620">
            <v>0</v>
          </cell>
          <cell r="I3620">
            <v>112.5</v>
          </cell>
          <cell r="J3620">
            <v>112.5</v>
          </cell>
          <cell r="K3620">
            <v>0</v>
          </cell>
          <cell r="N3620">
            <v>112.5</v>
          </cell>
        </row>
        <row r="3621">
          <cell r="B3621">
            <v>3500</v>
          </cell>
          <cell r="F3621">
            <v>14.4</v>
          </cell>
          <cell r="I3621">
            <v>-14.399999999999999</v>
          </cell>
          <cell r="J3621">
            <v>0</v>
          </cell>
          <cell r="K3621">
            <v>0</v>
          </cell>
          <cell r="N3621">
            <v>0</v>
          </cell>
        </row>
        <row r="3622">
          <cell r="B3622">
            <v>3500</v>
          </cell>
          <cell r="F3622">
            <v>0</v>
          </cell>
          <cell r="I3622">
            <v>111.1</v>
          </cell>
          <cell r="J3622">
            <v>111.1</v>
          </cell>
          <cell r="K3622">
            <v>0</v>
          </cell>
          <cell r="N3622">
            <v>111.1</v>
          </cell>
        </row>
        <row r="3623">
          <cell r="B3623">
            <v>3500</v>
          </cell>
          <cell r="F3623">
            <v>0</v>
          </cell>
          <cell r="I3623">
            <v>167.8</v>
          </cell>
          <cell r="J3623">
            <v>167.8</v>
          </cell>
          <cell r="K3623">
            <v>0</v>
          </cell>
          <cell r="N3623">
            <v>167.8</v>
          </cell>
        </row>
        <row r="3624">
          <cell r="B3624">
            <v>3500</v>
          </cell>
          <cell r="F3624">
            <v>30</v>
          </cell>
          <cell r="I3624">
            <v>-30</v>
          </cell>
          <cell r="J3624">
            <v>0</v>
          </cell>
          <cell r="K3624">
            <v>0</v>
          </cell>
          <cell r="N3624">
            <v>0</v>
          </cell>
        </row>
        <row r="3625">
          <cell r="B3625">
            <v>3500</v>
          </cell>
          <cell r="F3625">
            <v>34.200000000000003</v>
          </cell>
          <cell r="I3625">
            <v>-34.200000000000003</v>
          </cell>
          <cell r="J3625">
            <v>0</v>
          </cell>
          <cell r="K3625">
            <v>0</v>
          </cell>
          <cell r="N3625">
            <v>0</v>
          </cell>
        </row>
        <row r="3626">
          <cell r="B3626">
            <v>3500</v>
          </cell>
          <cell r="F3626">
            <v>44.1</v>
          </cell>
          <cell r="I3626">
            <v>-44.1</v>
          </cell>
          <cell r="J3626">
            <v>0</v>
          </cell>
          <cell r="K3626">
            <v>0</v>
          </cell>
          <cell r="N3626">
            <v>0</v>
          </cell>
        </row>
        <row r="3627">
          <cell r="B3627">
            <v>3500</v>
          </cell>
          <cell r="F3627">
            <v>0</v>
          </cell>
          <cell r="I3627">
            <v>0</v>
          </cell>
          <cell r="J3627">
            <v>0</v>
          </cell>
          <cell r="K3627">
            <v>0</v>
          </cell>
          <cell r="N3627">
            <v>0</v>
          </cell>
        </row>
        <row r="3628">
          <cell r="B3628">
            <v>3500</v>
          </cell>
          <cell r="F3628">
            <v>0</v>
          </cell>
          <cell r="I3628">
            <v>0</v>
          </cell>
          <cell r="J3628">
            <v>0</v>
          </cell>
          <cell r="K3628">
            <v>0</v>
          </cell>
          <cell r="N3628">
            <v>0</v>
          </cell>
        </row>
        <row r="3629">
          <cell r="B3629">
            <v>3500</v>
          </cell>
          <cell r="F3629">
            <v>0</v>
          </cell>
          <cell r="I3629">
            <v>0</v>
          </cell>
          <cell r="J3629">
            <v>0</v>
          </cell>
          <cell r="K3629">
            <v>0</v>
          </cell>
          <cell r="N3629">
            <v>0</v>
          </cell>
        </row>
        <row r="3630">
          <cell r="B3630">
            <v>3500</v>
          </cell>
          <cell r="F3630">
            <v>0</v>
          </cell>
          <cell r="I3630">
            <v>0</v>
          </cell>
          <cell r="J3630">
            <v>0</v>
          </cell>
          <cell r="K3630">
            <v>0</v>
          </cell>
          <cell r="N3630">
            <v>0</v>
          </cell>
        </row>
        <row r="3631">
          <cell r="B3631">
            <v>3500</v>
          </cell>
          <cell r="F3631">
            <v>0</v>
          </cell>
          <cell r="I3631">
            <v>0</v>
          </cell>
          <cell r="J3631">
            <v>0</v>
          </cell>
          <cell r="K3631">
            <v>0</v>
          </cell>
          <cell r="N3631">
            <v>0</v>
          </cell>
        </row>
        <row r="3632">
          <cell r="B3632">
            <v>3500</v>
          </cell>
          <cell r="F3632">
            <v>0</v>
          </cell>
          <cell r="I3632">
            <v>0</v>
          </cell>
          <cell r="J3632">
            <v>0</v>
          </cell>
          <cell r="K3632">
            <v>0</v>
          </cell>
          <cell r="N3632">
            <v>0</v>
          </cell>
        </row>
        <row r="3633">
          <cell r="B3633">
            <v>3500</v>
          </cell>
          <cell r="F3633">
            <v>0</v>
          </cell>
          <cell r="I3633">
            <v>0</v>
          </cell>
          <cell r="J3633">
            <v>0</v>
          </cell>
          <cell r="K3633">
            <v>0</v>
          </cell>
          <cell r="N3633">
            <v>0</v>
          </cell>
        </row>
        <row r="3634">
          <cell r="B3634">
            <v>3500</v>
          </cell>
          <cell r="F3634">
            <v>0</v>
          </cell>
          <cell r="I3634">
            <v>0</v>
          </cell>
          <cell r="J3634">
            <v>0</v>
          </cell>
          <cell r="K3634">
            <v>0</v>
          </cell>
          <cell r="N3634">
            <v>0</v>
          </cell>
        </row>
        <row r="3635">
          <cell r="B3635">
            <v>3500</v>
          </cell>
          <cell r="F3635">
            <v>0</v>
          </cell>
          <cell r="I3635">
            <v>0</v>
          </cell>
          <cell r="J3635">
            <v>0</v>
          </cell>
          <cell r="K3635">
            <v>0</v>
          </cell>
          <cell r="N3635">
            <v>0</v>
          </cell>
        </row>
        <row r="3636">
          <cell r="B3636">
            <v>3500</v>
          </cell>
          <cell r="F3636">
            <v>0</v>
          </cell>
          <cell r="I3636">
            <v>0</v>
          </cell>
          <cell r="J3636">
            <v>0</v>
          </cell>
          <cell r="K3636">
            <v>0</v>
          </cell>
          <cell r="N3636">
            <v>0</v>
          </cell>
        </row>
        <row r="3637">
          <cell r="B3637">
            <v>3500</v>
          </cell>
          <cell r="F3637">
            <v>0</v>
          </cell>
          <cell r="I3637">
            <v>0</v>
          </cell>
          <cell r="J3637">
            <v>0</v>
          </cell>
          <cell r="K3637">
            <v>0</v>
          </cell>
          <cell r="N3637">
            <v>0</v>
          </cell>
        </row>
        <row r="3638">
          <cell r="B3638">
            <v>3500</v>
          </cell>
          <cell r="F3638">
            <v>0</v>
          </cell>
          <cell r="I3638">
            <v>0</v>
          </cell>
          <cell r="J3638">
            <v>0</v>
          </cell>
          <cell r="K3638">
            <v>0</v>
          </cell>
          <cell r="N3638">
            <v>0</v>
          </cell>
        </row>
        <row r="3639">
          <cell r="B3639">
            <v>3500</v>
          </cell>
          <cell r="F3639">
            <v>0</v>
          </cell>
          <cell r="I3639">
            <v>0</v>
          </cell>
          <cell r="J3639">
            <v>0</v>
          </cell>
          <cell r="K3639">
            <v>0</v>
          </cell>
          <cell r="N3639">
            <v>0</v>
          </cell>
        </row>
        <row r="3640">
          <cell r="B3640">
            <v>3500</v>
          </cell>
          <cell r="F3640">
            <v>1966.4</v>
          </cell>
          <cell r="I3640">
            <v>-1966.5</v>
          </cell>
          <cell r="J3640">
            <v>0</v>
          </cell>
          <cell r="K3640">
            <v>0</v>
          </cell>
          <cell r="N3640">
            <v>0</v>
          </cell>
        </row>
        <row r="3641">
          <cell r="B3641">
            <v>3500</v>
          </cell>
          <cell r="F3641">
            <v>0</v>
          </cell>
          <cell r="I3641">
            <v>0</v>
          </cell>
          <cell r="J3641">
            <v>0</v>
          </cell>
          <cell r="K3641">
            <v>0</v>
          </cell>
          <cell r="N3641">
            <v>0</v>
          </cell>
        </row>
        <row r="3642">
          <cell r="B3642">
            <v>3500</v>
          </cell>
          <cell r="F3642">
            <v>128270</v>
          </cell>
          <cell r="I3642">
            <v>224105.80000000002</v>
          </cell>
          <cell r="J3642">
            <v>352375.9</v>
          </cell>
          <cell r="K3642">
            <v>265897.90000000002</v>
          </cell>
          <cell r="N3642">
            <v>352375.9</v>
          </cell>
        </row>
        <row r="3643">
          <cell r="B3643">
            <v>3500</v>
          </cell>
          <cell r="F3643">
            <v>13.2</v>
          </cell>
          <cell r="I3643">
            <v>-13.2</v>
          </cell>
          <cell r="J3643">
            <v>0</v>
          </cell>
          <cell r="K3643">
            <v>0</v>
          </cell>
          <cell r="N3643">
            <v>0</v>
          </cell>
        </row>
        <row r="3644">
          <cell r="B3644">
            <v>3500</v>
          </cell>
          <cell r="F3644">
            <v>0</v>
          </cell>
          <cell r="I3644">
            <v>0</v>
          </cell>
          <cell r="J3644">
            <v>0</v>
          </cell>
          <cell r="K3644">
            <v>0</v>
          </cell>
          <cell r="N3644">
            <v>0</v>
          </cell>
        </row>
        <row r="3645">
          <cell r="B3645">
            <v>3500</v>
          </cell>
          <cell r="F3645">
            <v>313.10000000000002</v>
          </cell>
          <cell r="I3645">
            <v>-313.09999999999997</v>
          </cell>
          <cell r="J3645">
            <v>0</v>
          </cell>
          <cell r="K3645">
            <v>0</v>
          </cell>
          <cell r="N3645">
            <v>0</v>
          </cell>
        </row>
        <row r="3646">
          <cell r="B3646">
            <v>3500</v>
          </cell>
          <cell r="F3646">
            <v>314.39999999999998</v>
          </cell>
          <cell r="I3646">
            <v>-314.39999999999998</v>
          </cell>
          <cell r="J3646">
            <v>0</v>
          </cell>
          <cell r="K3646">
            <v>0</v>
          </cell>
          <cell r="N3646">
            <v>0</v>
          </cell>
        </row>
        <row r="3647">
          <cell r="B3647">
            <v>3500</v>
          </cell>
          <cell r="F3647">
            <v>454.5</v>
          </cell>
          <cell r="I3647">
            <v>-454.5</v>
          </cell>
          <cell r="J3647">
            <v>0</v>
          </cell>
          <cell r="K3647">
            <v>0</v>
          </cell>
          <cell r="N3647">
            <v>0</v>
          </cell>
        </row>
        <row r="3648">
          <cell r="B3648">
            <v>3500</v>
          </cell>
          <cell r="F3648">
            <v>6484.6</v>
          </cell>
          <cell r="I3648">
            <v>-6484.6</v>
          </cell>
          <cell r="J3648">
            <v>0</v>
          </cell>
          <cell r="K3648">
            <v>0</v>
          </cell>
          <cell r="N3648">
            <v>0</v>
          </cell>
        </row>
        <row r="3649">
          <cell r="B3649">
            <v>3500</v>
          </cell>
          <cell r="F3649">
            <v>1911.7</v>
          </cell>
          <cell r="I3649">
            <v>-1911.7000000000003</v>
          </cell>
          <cell r="J3649">
            <v>0</v>
          </cell>
          <cell r="K3649">
            <v>0</v>
          </cell>
          <cell r="N3649">
            <v>0</v>
          </cell>
        </row>
        <row r="3650">
          <cell r="B3650">
            <v>3500</v>
          </cell>
          <cell r="F3650">
            <v>80</v>
          </cell>
          <cell r="I3650">
            <v>-80</v>
          </cell>
          <cell r="J3650">
            <v>0</v>
          </cell>
          <cell r="K3650">
            <v>0</v>
          </cell>
          <cell r="N3650">
            <v>0</v>
          </cell>
        </row>
        <row r="3651">
          <cell r="B3651">
            <v>3500</v>
          </cell>
          <cell r="F3651">
            <v>0</v>
          </cell>
          <cell r="I3651">
            <v>0</v>
          </cell>
          <cell r="J3651">
            <v>0</v>
          </cell>
          <cell r="K3651">
            <v>0</v>
          </cell>
          <cell r="N3651">
            <v>0</v>
          </cell>
        </row>
        <row r="3652">
          <cell r="B3652">
            <v>3500</v>
          </cell>
          <cell r="F3652">
            <v>6.6</v>
          </cell>
          <cell r="I3652">
            <v>-6.6</v>
          </cell>
          <cell r="J3652">
            <v>0</v>
          </cell>
          <cell r="K3652">
            <v>0</v>
          </cell>
          <cell r="N3652">
            <v>0</v>
          </cell>
        </row>
        <row r="3653">
          <cell r="B3653">
            <v>3500</v>
          </cell>
          <cell r="F3653">
            <v>40</v>
          </cell>
          <cell r="I3653">
            <v>-40</v>
          </cell>
          <cell r="J3653">
            <v>0</v>
          </cell>
          <cell r="K3653">
            <v>0</v>
          </cell>
          <cell r="N3653">
            <v>0</v>
          </cell>
        </row>
        <row r="3654">
          <cell r="B3654">
            <v>3500</v>
          </cell>
          <cell r="F3654">
            <v>4726.6000000000004</v>
          </cell>
          <cell r="I3654">
            <v>-4726.6000000000022</v>
          </cell>
          <cell r="J3654">
            <v>0</v>
          </cell>
          <cell r="K3654">
            <v>0</v>
          </cell>
          <cell r="N3654">
            <v>0</v>
          </cell>
        </row>
        <row r="3655">
          <cell r="B3655">
            <v>3500</v>
          </cell>
          <cell r="F3655">
            <v>0</v>
          </cell>
          <cell r="I3655">
            <v>0</v>
          </cell>
          <cell r="J3655">
            <v>0</v>
          </cell>
          <cell r="K3655">
            <v>0</v>
          </cell>
          <cell r="N3655">
            <v>0</v>
          </cell>
        </row>
        <row r="3656">
          <cell r="B3656">
            <v>3500</v>
          </cell>
          <cell r="F3656">
            <v>28.5</v>
          </cell>
          <cell r="I3656">
            <v>-28.5</v>
          </cell>
          <cell r="J3656">
            <v>0</v>
          </cell>
          <cell r="K3656">
            <v>0</v>
          </cell>
          <cell r="N3656">
            <v>0</v>
          </cell>
        </row>
        <row r="3657">
          <cell r="B3657">
            <v>3500</v>
          </cell>
          <cell r="F3657">
            <v>7346.6</v>
          </cell>
          <cell r="I3657">
            <v>-7346.6999999999989</v>
          </cell>
          <cell r="J3657">
            <v>0</v>
          </cell>
          <cell r="K3657">
            <v>0</v>
          </cell>
          <cell r="N3657">
            <v>0</v>
          </cell>
        </row>
        <row r="3658">
          <cell r="B3658">
            <v>3500</v>
          </cell>
          <cell r="F3658">
            <v>17529.7</v>
          </cell>
          <cell r="I3658">
            <v>23906.700000000004</v>
          </cell>
          <cell r="J3658">
            <v>41436.400000000001</v>
          </cell>
          <cell r="K3658">
            <v>6708.6</v>
          </cell>
          <cell r="N3658">
            <v>41436.400000000001</v>
          </cell>
        </row>
        <row r="3659">
          <cell r="B3659">
            <v>3500</v>
          </cell>
          <cell r="F3659">
            <v>0</v>
          </cell>
          <cell r="I3659">
            <v>0</v>
          </cell>
          <cell r="J3659">
            <v>0</v>
          </cell>
          <cell r="K3659">
            <v>0</v>
          </cell>
          <cell r="N3659">
            <v>0</v>
          </cell>
        </row>
        <row r="3660">
          <cell r="B3660">
            <v>3500</v>
          </cell>
          <cell r="F3660">
            <v>19344.599999999999</v>
          </cell>
          <cell r="I3660">
            <v>-12344.600000000006</v>
          </cell>
          <cell r="J3660">
            <v>7000</v>
          </cell>
          <cell r="K3660">
            <v>7000</v>
          </cell>
          <cell r="N3660">
            <v>7000</v>
          </cell>
        </row>
        <row r="3661">
          <cell r="B3661">
            <v>3500</v>
          </cell>
          <cell r="F3661">
            <v>24.9</v>
          </cell>
          <cell r="I3661">
            <v>-24.900000000000002</v>
          </cell>
          <cell r="J3661">
            <v>0</v>
          </cell>
          <cell r="K3661">
            <v>0</v>
          </cell>
          <cell r="N3661">
            <v>0</v>
          </cell>
        </row>
        <row r="3662">
          <cell r="B3662">
            <v>3500</v>
          </cell>
          <cell r="F3662">
            <v>40182.400000000001</v>
          </cell>
          <cell r="I3662">
            <v>-40182.499999999993</v>
          </cell>
          <cell r="J3662">
            <v>0</v>
          </cell>
          <cell r="K3662">
            <v>0</v>
          </cell>
          <cell r="N3662">
            <v>0</v>
          </cell>
        </row>
        <row r="3663">
          <cell r="B3663">
            <v>3500</v>
          </cell>
          <cell r="F3663">
            <v>8047.2</v>
          </cell>
          <cell r="I3663">
            <v>-8047.1999999999971</v>
          </cell>
          <cell r="J3663">
            <v>0</v>
          </cell>
          <cell r="K3663">
            <v>0</v>
          </cell>
          <cell r="N3663">
            <v>0</v>
          </cell>
        </row>
        <row r="3664">
          <cell r="B3664">
            <v>3500</v>
          </cell>
          <cell r="F3664">
            <v>0</v>
          </cell>
          <cell r="I3664">
            <v>0</v>
          </cell>
          <cell r="J3664">
            <v>0</v>
          </cell>
          <cell r="K3664">
            <v>0</v>
          </cell>
          <cell r="N3664">
            <v>0</v>
          </cell>
        </row>
        <row r="3665">
          <cell r="B3665">
            <v>3500</v>
          </cell>
          <cell r="F3665">
            <v>8596.6</v>
          </cell>
          <cell r="I3665">
            <v>-8596.6000000000022</v>
          </cell>
          <cell r="J3665">
            <v>0</v>
          </cell>
          <cell r="K3665">
            <v>0</v>
          </cell>
          <cell r="N3665">
            <v>0</v>
          </cell>
        </row>
        <row r="3666">
          <cell r="B3666">
            <v>3500</v>
          </cell>
          <cell r="F3666">
            <v>0</v>
          </cell>
          <cell r="I3666">
            <v>0</v>
          </cell>
          <cell r="J3666">
            <v>0</v>
          </cell>
          <cell r="K3666">
            <v>0</v>
          </cell>
          <cell r="N3666">
            <v>0</v>
          </cell>
        </row>
        <row r="3667">
          <cell r="B3667">
            <v>3500</v>
          </cell>
          <cell r="F3667">
            <v>0</v>
          </cell>
          <cell r="I3667">
            <v>0</v>
          </cell>
          <cell r="J3667">
            <v>0</v>
          </cell>
          <cell r="K3667">
            <v>0</v>
          </cell>
          <cell r="N3667">
            <v>0</v>
          </cell>
        </row>
        <row r="3668">
          <cell r="B3668">
            <v>3500</v>
          </cell>
          <cell r="F3668">
            <v>0</v>
          </cell>
          <cell r="I3668">
            <v>0</v>
          </cell>
          <cell r="J3668">
            <v>0</v>
          </cell>
          <cell r="K3668">
            <v>0</v>
          </cell>
          <cell r="N3668">
            <v>0</v>
          </cell>
        </row>
        <row r="3669">
          <cell r="B3669">
            <v>3500</v>
          </cell>
          <cell r="F3669">
            <v>0</v>
          </cell>
          <cell r="I3669">
            <v>0</v>
          </cell>
          <cell r="J3669">
            <v>0</v>
          </cell>
          <cell r="K3669">
            <v>0</v>
          </cell>
          <cell r="N3669">
            <v>0</v>
          </cell>
        </row>
        <row r="3670">
          <cell r="B3670">
            <v>3500</v>
          </cell>
          <cell r="F3670">
            <v>0</v>
          </cell>
          <cell r="I3670">
            <v>0</v>
          </cell>
          <cell r="J3670">
            <v>0</v>
          </cell>
          <cell r="K3670">
            <v>0</v>
          </cell>
          <cell r="N3670">
            <v>0</v>
          </cell>
        </row>
        <row r="3671">
          <cell r="B3671">
            <v>3500</v>
          </cell>
          <cell r="F3671">
            <v>0</v>
          </cell>
          <cell r="I3671">
            <v>0</v>
          </cell>
          <cell r="J3671">
            <v>0</v>
          </cell>
          <cell r="K3671">
            <v>0</v>
          </cell>
          <cell r="N3671">
            <v>0</v>
          </cell>
        </row>
        <row r="3672">
          <cell r="B3672">
            <v>3500</v>
          </cell>
          <cell r="F3672">
            <v>0</v>
          </cell>
          <cell r="I3672">
            <v>0</v>
          </cell>
          <cell r="J3672">
            <v>0</v>
          </cell>
          <cell r="K3672">
            <v>0</v>
          </cell>
          <cell r="N3672">
            <v>0</v>
          </cell>
        </row>
        <row r="3673">
          <cell r="B3673">
            <v>3500</v>
          </cell>
          <cell r="F3673">
            <v>0</v>
          </cell>
          <cell r="I3673">
            <v>0</v>
          </cell>
          <cell r="J3673">
            <v>0</v>
          </cell>
          <cell r="K3673">
            <v>0</v>
          </cell>
          <cell r="N3673">
            <v>0</v>
          </cell>
        </row>
        <row r="3674">
          <cell r="B3674">
            <v>3500</v>
          </cell>
          <cell r="F3674">
            <v>454.5</v>
          </cell>
          <cell r="I3674">
            <v>-454.6</v>
          </cell>
          <cell r="J3674">
            <v>0</v>
          </cell>
          <cell r="K3674">
            <v>0</v>
          </cell>
          <cell r="N3674">
            <v>0</v>
          </cell>
        </row>
        <row r="3675">
          <cell r="B3675">
            <v>3500</v>
          </cell>
          <cell r="F3675">
            <v>0</v>
          </cell>
          <cell r="I3675">
            <v>0</v>
          </cell>
          <cell r="J3675">
            <v>0</v>
          </cell>
          <cell r="K3675">
            <v>0</v>
          </cell>
          <cell r="N3675">
            <v>0</v>
          </cell>
        </row>
        <row r="3676">
          <cell r="B3676">
            <v>3500</v>
          </cell>
          <cell r="F3676">
            <v>0</v>
          </cell>
          <cell r="I3676">
            <v>0</v>
          </cell>
          <cell r="J3676">
            <v>0</v>
          </cell>
          <cell r="K3676">
            <v>0</v>
          </cell>
          <cell r="N3676">
            <v>0</v>
          </cell>
        </row>
        <row r="3677">
          <cell r="B3677">
            <v>3500</v>
          </cell>
          <cell r="F3677">
            <v>0</v>
          </cell>
          <cell r="I3677">
            <v>0</v>
          </cell>
          <cell r="J3677">
            <v>0</v>
          </cell>
          <cell r="K3677">
            <v>0</v>
          </cell>
          <cell r="N3677">
            <v>0</v>
          </cell>
        </row>
        <row r="3678">
          <cell r="B3678">
            <v>3500</v>
          </cell>
          <cell r="F3678">
            <v>0</v>
          </cell>
          <cell r="I3678">
            <v>0</v>
          </cell>
          <cell r="J3678">
            <v>0</v>
          </cell>
          <cell r="K3678">
            <v>0</v>
          </cell>
          <cell r="N3678">
            <v>0</v>
          </cell>
        </row>
        <row r="3679">
          <cell r="B3679">
            <v>3500</v>
          </cell>
          <cell r="F3679">
            <v>0</v>
          </cell>
          <cell r="I3679">
            <v>0</v>
          </cell>
          <cell r="J3679">
            <v>0</v>
          </cell>
          <cell r="K3679">
            <v>0</v>
          </cell>
          <cell r="N3679">
            <v>0</v>
          </cell>
        </row>
        <row r="3680">
          <cell r="B3680">
            <v>3500</v>
          </cell>
          <cell r="F3680">
            <v>2154.6999999999998</v>
          </cell>
          <cell r="I3680">
            <v>-2154.6999999999998</v>
          </cell>
          <cell r="J3680">
            <v>0</v>
          </cell>
          <cell r="K3680">
            <v>0</v>
          </cell>
          <cell r="N3680">
            <v>0</v>
          </cell>
        </row>
        <row r="3681">
          <cell r="B3681">
            <v>3500</v>
          </cell>
          <cell r="F3681">
            <v>0</v>
          </cell>
          <cell r="I3681">
            <v>0</v>
          </cell>
          <cell r="J3681">
            <v>0</v>
          </cell>
          <cell r="K3681">
            <v>0</v>
          </cell>
          <cell r="N3681">
            <v>0</v>
          </cell>
        </row>
        <row r="3682">
          <cell r="B3682">
            <v>3500</v>
          </cell>
          <cell r="F3682">
            <v>2488.3000000000002</v>
          </cell>
          <cell r="I3682">
            <v>-2488.3000000000002</v>
          </cell>
          <cell r="J3682">
            <v>0</v>
          </cell>
          <cell r="K3682">
            <v>0</v>
          </cell>
          <cell r="N3682">
            <v>0</v>
          </cell>
        </row>
        <row r="3683">
          <cell r="B3683">
            <v>3500</v>
          </cell>
          <cell r="F3683">
            <v>0</v>
          </cell>
          <cell r="I3683">
            <v>0</v>
          </cell>
          <cell r="J3683">
            <v>0</v>
          </cell>
          <cell r="K3683">
            <v>0</v>
          </cell>
          <cell r="N3683">
            <v>0</v>
          </cell>
        </row>
        <row r="3684">
          <cell r="B3684">
            <v>3500</v>
          </cell>
          <cell r="F3684">
            <v>1940.6</v>
          </cell>
          <cell r="I3684">
            <v>-1940.6</v>
          </cell>
          <cell r="J3684">
            <v>0</v>
          </cell>
          <cell r="K3684">
            <v>0</v>
          </cell>
          <cell r="N3684">
            <v>0</v>
          </cell>
        </row>
        <row r="3685">
          <cell r="B3685">
            <v>3500</v>
          </cell>
          <cell r="F3685">
            <v>1582.4</v>
          </cell>
          <cell r="I3685">
            <v>-1544.1</v>
          </cell>
          <cell r="J3685">
            <v>38.4</v>
          </cell>
          <cell r="K3685">
            <v>38.4</v>
          </cell>
          <cell r="N3685">
            <v>38.4</v>
          </cell>
        </row>
        <row r="3686">
          <cell r="B3686">
            <v>3500</v>
          </cell>
          <cell r="F3686">
            <v>0</v>
          </cell>
          <cell r="I3686">
            <v>0</v>
          </cell>
          <cell r="J3686">
            <v>0</v>
          </cell>
          <cell r="K3686">
            <v>0</v>
          </cell>
          <cell r="N3686">
            <v>0</v>
          </cell>
        </row>
        <row r="3687">
          <cell r="B3687">
            <v>3500</v>
          </cell>
          <cell r="F3687">
            <v>4365.8999999999996</v>
          </cell>
          <cell r="I3687">
            <v>-4365.8999999999996</v>
          </cell>
          <cell r="J3687">
            <v>0</v>
          </cell>
          <cell r="K3687">
            <v>0</v>
          </cell>
          <cell r="N3687">
            <v>0</v>
          </cell>
        </row>
        <row r="3688">
          <cell r="B3688">
            <v>3500</v>
          </cell>
          <cell r="F3688">
            <v>0</v>
          </cell>
          <cell r="I3688">
            <v>0</v>
          </cell>
          <cell r="J3688">
            <v>0</v>
          </cell>
          <cell r="K3688">
            <v>0</v>
          </cell>
          <cell r="N3688">
            <v>0</v>
          </cell>
        </row>
        <row r="3689">
          <cell r="B3689">
            <v>3500</v>
          </cell>
          <cell r="F3689">
            <v>0</v>
          </cell>
          <cell r="I3689">
            <v>0</v>
          </cell>
          <cell r="J3689">
            <v>0</v>
          </cell>
          <cell r="K3689">
            <v>0</v>
          </cell>
          <cell r="N3689">
            <v>0</v>
          </cell>
        </row>
        <row r="3690">
          <cell r="B3690">
            <v>3500</v>
          </cell>
          <cell r="F3690">
            <v>0</v>
          </cell>
          <cell r="I3690">
            <v>0</v>
          </cell>
          <cell r="J3690">
            <v>0</v>
          </cell>
          <cell r="K3690">
            <v>0</v>
          </cell>
          <cell r="N3690">
            <v>0</v>
          </cell>
        </row>
        <row r="3691">
          <cell r="B3691">
            <v>3500</v>
          </cell>
          <cell r="F3691">
            <v>0</v>
          </cell>
          <cell r="I3691">
            <v>0</v>
          </cell>
          <cell r="J3691">
            <v>0</v>
          </cell>
          <cell r="K3691">
            <v>0</v>
          </cell>
          <cell r="N3691">
            <v>0</v>
          </cell>
        </row>
        <row r="3692">
          <cell r="B3692">
            <v>3500</v>
          </cell>
          <cell r="F3692">
            <v>7060.1</v>
          </cell>
          <cell r="I3692">
            <v>-7060.1</v>
          </cell>
          <cell r="J3692">
            <v>0</v>
          </cell>
          <cell r="K3692">
            <v>0</v>
          </cell>
          <cell r="N3692">
            <v>0</v>
          </cell>
        </row>
        <row r="3693">
          <cell r="B3693">
            <v>3500</v>
          </cell>
          <cell r="F3693">
            <v>0</v>
          </cell>
          <cell r="I3693">
            <v>0</v>
          </cell>
          <cell r="J3693">
            <v>0</v>
          </cell>
          <cell r="K3693">
            <v>0</v>
          </cell>
          <cell r="N3693">
            <v>0</v>
          </cell>
        </row>
        <row r="3694">
          <cell r="B3694">
            <v>3500</v>
          </cell>
          <cell r="F3694">
            <v>0</v>
          </cell>
          <cell r="I3694">
            <v>0</v>
          </cell>
          <cell r="J3694">
            <v>0</v>
          </cell>
          <cell r="K3694">
            <v>0</v>
          </cell>
          <cell r="N3694">
            <v>0</v>
          </cell>
        </row>
        <row r="3695">
          <cell r="B3695">
            <v>3500</v>
          </cell>
          <cell r="F3695">
            <v>0</v>
          </cell>
          <cell r="I3695">
            <v>0</v>
          </cell>
          <cell r="J3695">
            <v>0</v>
          </cell>
          <cell r="K3695">
            <v>0</v>
          </cell>
          <cell r="N3695">
            <v>0</v>
          </cell>
        </row>
        <row r="3696">
          <cell r="B3696">
            <v>3500</v>
          </cell>
          <cell r="F3696">
            <v>0</v>
          </cell>
          <cell r="I3696">
            <v>0</v>
          </cell>
          <cell r="J3696">
            <v>0</v>
          </cell>
          <cell r="K3696">
            <v>0</v>
          </cell>
          <cell r="N3696">
            <v>0</v>
          </cell>
        </row>
        <row r="3697">
          <cell r="B3697">
            <v>3500</v>
          </cell>
          <cell r="F3697">
            <v>3006.3</v>
          </cell>
          <cell r="I3697">
            <v>-3006.3</v>
          </cell>
          <cell r="J3697">
            <v>0</v>
          </cell>
          <cell r="K3697">
            <v>0</v>
          </cell>
          <cell r="N3697">
            <v>0</v>
          </cell>
        </row>
        <row r="3698">
          <cell r="B3698">
            <v>3500</v>
          </cell>
          <cell r="F3698">
            <v>0</v>
          </cell>
          <cell r="I3698">
            <v>311.3</v>
          </cell>
          <cell r="J3698">
            <v>311.3</v>
          </cell>
          <cell r="K3698">
            <v>311.3</v>
          </cell>
          <cell r="N3698">
            <v>311.3</v>
          </cell>
        </row>
        <row r="3699">
          <cell r="B3699">
            <v>3500</v>
          </cell>
          <cell r="F3699">
            <v>0</v>
          </cell>
          <cell r="I3699">
            <v>0</v>
          </cell>
          <cell r="J3699">
            <v>0</v>
          </cell>
          <cell r="K3699">
            <v>0</v>
          </cell>
          <cell r="N3699">
            <v>0</v>
          </cell>
        </row>
        <row r="3700">
          <cell r="B3700">
            <v>3500</v>
          </cell>
          <cell r="F3700">
            <v>0</v>
          </cell>
          <cell r="I3700">
            <v>0</v>
          </cell>
          <cell r="J3700">
            <v>0</v>
          </cell>
          <cell r="K3700">
            <v>0</v>
          </cell>
          <cell r="N3700">
            <v>0</v>
          </cell>
        </row>
        <row r="3701">
          <cell r="B3701">
            <v>3500</v>
          </cell>
          <cell r="F3701">
            <v>4817.2</v>
          </cell>
          <cell r="I3701">
            <v>-4817.2</v>
          </cell>
          <cell r="J3701">
            <v>0</v>
          </cell>
          <cell r="K3701">
            <v>0</v>
          </cell>
          <cell r="N3701">
            <v>0</v>
          </cell>
        </row>
        <row r="3702">
          <cell r="B3702">
            <v>3500</v>
          </cell>
          <cell r="F3702">
            <v>2205.9</v>
          </cell>
          <cell r="I3702">
            <v>-2205.9</v>
          </cell>
          <cell r="J3702">
            <v>0</v>
          </cell>
          <cell r="K3702">
            <v>0</v>
          </cell>
          <cell r="N3702">
            <v>0</v>
          </cell>
        </row>
        <row r="3703">
          <cell r="B3703">
            <v>3500</v>
          </cell>
          <cell r="F3703">
            <v>0</v>
          </cell>
          <cell r="I3703">
            <v>0</v>
          </cell>
          <cell r="J3703">
            <v>0</v>
          </cell>
          <cell r="K3703">
            <v>0</v>
          </cell>
          <cell r="N3703">
            <v>0</v>
          </cell>
        </row>
        <row r="3704">
          <cell r="B3704">
            <v>3500</v>
          </cell>
          <cell r="F3704">
            <v>9327.9</v>
          </cell>
          <cell r="I3704">
            <v>-9327.9000000000015</v>
          </cell>
          <cell r="J3704">
            <v>0</v>
          </cell>
          <cell r="K3704">
            <v>0</v>
          </cell>
          <cell r="N3704">
            <v>0</v>
          </cell>
        </row>
        <row r="3705">
          <cell r="B3705">
            <v>3500</v>
          </cell>
          <cell r="F3705">
            <v>80</v>
          </cell>
          <cell r="I3705">
            <v>-80</v>
          </cell>
          <cell r="J3705">
            <v>0</v>
          </cell>
          <cell r="K3705">
            <v>0</v>
          </cell>
          <cell r="N3705">
            <v>0</v>
          </cell>
        </row>
        <row r="3706">
          <cell r="B3706">
            <v>3500</v>
          </cell>
          <cell r="F3706">
            <v>7091</v>
          </cell>
          <cell r="I3706">
            <v>-7091</v>
          </cell>
          <cell r="J3706">
            <v>0</v>
          </cell>
          <cell r="K3706">
            <v>0</v>
          </cell>
          <cell r="N3706">
            <v>0</v>
          </cell>
        </row>
        <row r="3707">
          <cell r="B3707">
            <v>3500</v>
          </cell>
          <cell r="F3707">
            <v>1682</v>
          </cell>
          <cell r="I3707">
            <v>-1682</v>
          </cell>
          <cell r="J3707">
            <v>0</v>
          </cell>
          <cell r="K3707">
            <v>0</v>
          </cell>
          <cell r="N3707">
            <v>0</v>
          </cell>
        </row>
        <row r="3708">
          <cell r="B3708">
            <v>3500</v>
          </cell>
          <cell r="F3708">
            <v>0</v>
          </cell>
          <cell r="I3708">
            <v>0</v>
          </cell>
          <cell r="J3708">
            <v>0</v>
          </cell>
          <cell r="K3708">
            <v>0</v>
          </cell>
          <cell r="N3708">
            <v>0</v>
          </cell>
        </row>
        <row r="3709">
          <cell r="B3709">
            <v>3500</v>
          </cell>
          <cell r="F3709">
            <v>46464</v>
          </cell>
          <cell r="I3709">
            <v>-46464</v>
          </cell>
          <cell r="J3709">
            <v>0</v>
          </cell>
          <cell r="K3709">
            <v>0</v>
          </cell>
          <cell r="N3709">
            <v>0</v>
          </cell>
        </row>
        <row r="3710">
          <cell r="B3710">
            <v>3500</v>
          </cell>
          <cell r="F3710">
            <v>67.7</v>
          </cell>
          <cell r="I3710">
            <v>-67.7</v>
          </cell>
          <cell r="J3710">
            <v>0</v>
          </cell>
          <cell r="K3710">
            <v>0</v>
          </cell>
          <cell r="N3710">
            <v>0</v>
          </cell>
        </row>
        <row r="3711">
          <cell r="B3711">
            <v>3500</v>
          </cell>
          <cell r="F3711">
            <v>0</v>
          </cell>
          <cell r="I3711">
            <v>0</v>
          </cell>
          <cell r="J3711">
            <v>0</v>
          </cell>
          <cell r="K3711">
            <v>0</v>
          </cell>
          <cell r="N3711">
            <v>0</v>
          </cell>
        </row>
        <row r="3712">
          <cell r="B3712">
            <v>3500</v>
          </cell>
          <cell r="F3712">
            <v>0</v>
          </cell>
          <cell r="I3712">
            <v>0</v>
          </cell>
          <cell r="J3712">
            <v>0</v>
          </cell>
          <cell r="K3712">
            <v>0</v>
          </cell>
          <cell r="N3712">
            <v>0</v>
          </cell>
        </row>
        <row r="3713">
          <cell r="B3713">
            <v>3500</v>
          </cell>
          <cell r="F3713">
            <v>0</v>
          </cell>
          <cell r="I3713">
            <v>0</v>
          </cell>
          <cell r="J3713">
            <v>0</v>
          </cell>
          <cell r="K3713">
            <v>0</v>
          </cell>
          <cell r="N3713">
            <v>0</v>
          </cell>
        </row>
        <row r="3714">
          <cell r="B3714">
            <v>3500</v>
          </cell>
          <cell r="F3714">
            <v>0</v>
          </cell>
          <cell r="I3714">
            <v>0</v>
          </cell>
          <cell r="J3714">
            <v>0</v>
          </cell>
          <cell r="K3714">
            <v>0</v>
          </cell>
          <cell r="N3714">
            <v>0</v>
          </cell>
        </row>
        <row r="3715">
          <cell r="B3715">
            <v>3500</v>
          </cell>
          <cell r="F3715">
            <v>0</v>
          </cell>
          <cell r="I3715">
            <v>0</v>
          </cell>
          <cell r="J3715">
            <v>0</v>
          </cell>
          <cell r="K3715">
            <v>0</v>
          </cell>
          <cell r="N3715">
            <v>0</v>
          </cell>
        </row>
        <row r="3716">
          <cell r="B3716">
            <v>3500</v>
          </cell>
          <cell r="F3716">
            <v>0</v>
          </cell>
          <cell r="I3716">
            <v>0</v>
          </cell>
          <cell r="J3716">
            <v>0</v>
          </cell>
          <cell r="K3716">
            <v>0</v>
          </cell>
          <cell r="N3716">
            <v>0</v>
          </cell>
        </row>
        <row r="3717">
          <cell r="B3717">
            <v>3500</v>
          </cell>
          <cell r="F3717">
            <v>0</v>
          </cell>
          <cell r="I3717">
            <v>0</v>
          </cell>
          <cell r="J3717">
            <v>0</v>
          </cell>
          <cell r="K3717">
            <v>0</v>
          </cell>
          <cell r="N3717">
            <v>0</v>
          </cell>
        </row>
        <row r="3718">
          <cell r="B3718">
            <v>3500</v>
          </cell>
          <cell r="F3718">
            <v>0</v>
          </cell>
          <cell r="I3718">
            <v>0</v>
          </cell>
          <cell r="J3718">
            <v>0</v>
          </cell>
          <cell r="K3718">
            <v>0</v>
          </cell>
          <cell r="N3718">
            <v>0</v>
          </cell>
        </row>
        <row r="3719">
          <cell r="B3719">
            <v>3500</v>
          </cell>
          <cell r="F3719">
            <v>0</v>
          </cell>
          <cell r="I3719">
            <v>0</v>
          </cell>
          <cell r="J3719">
            <v>0</v>
          </cell>
          <cell r="K3719">
            <v>0</v>
          </cell>
          <cell r="N3719">
            <v>0</v>
          </cell>
        </row>
        <row r="3720">
          <cell r="B3720">
            <v>3500</v>
          </cell>
          <cell r="F3720">
            <v>1363.6</v>
          </cell>
          <cell r="I3720">
            <v>-1363.6</v>
          </cell>
          <cell r="J3720">
            <v>0</v>
          </cell>
          <cell r="K3720">
            <v>0</v>
          </cell>
          <cell r="N3720">
            <v>0</v>
          </cell>
        </row>
        <row r="3721">
          <cell r="B3721">
            <v>3500</v>
          </cell>
          <cell r="F3721">
            <v>10.6</v>
          </cell>
          <cell r="I3721">
            <v>-10.600000000000001</v>
          </cell>
          <cell r="J3721">
            <v>0</v>
          </cell>
          <cell r="K3721">
            <v>0</v>
          </cell>
          <cell r="N3721">
            <v>0</v>
          </cell>
        </row>
        <row r="3722">
          <cell r="B3722">
            <v>3500</v>
          </cell>
          <cell r="F3722">
            <v>445.9</v>
          </cell>
          <cell r="I3722">
            <v>-446</v>
          </cell>
          <cell r="J3722">
            <v>0</v>
          </cell>
          <cell r="K3722">
            <v>0</v>
          </cell>
          <cell r="N3722">
            <v>0</v>
          </cell>
        </row>
        <row r="3723">
          <cell r="B3723">
            <v>3500</v>
          </cell>
          <cell r="F3723">
            <v>20.3</v>
          </cell>
          <cell r="I3723">
            <v>-20.399999999999999</v>
          </cell>
          <cell r="J3723">
            <v>0</v>
          </cell>
          <cell r="K3723">
            <v>0</v>
          </cell>
          <cell r="N3723">
            <v>0</v>
          </cell>
        </row>
        <row r="3724">
          <cell r="B3724">
            <v>3500</v>
          </cell>
          <cell r="F3724">
            <v>1300.7</v>
          </cell>
          <cell r="I3724">
            <v>-1300.7000000000003</v>
          </cell>
          <cell r="J3724">
            <v>0</v>
          </cell>
          <cell r="K3724">
            <v>0</v>
          </cell>
          <cell r="N3724">
            <v>0</v>
          </cell>
        </row>
        <row r="3725">
          <cell r="B3725">
            <v>3500</v>
          </cell>
          <cell r="F3725">
            <v>1171.5999999999999</v>
          </cell>
          <cell r="I3725">
            <v>-1171.5999999999999</v>
          </cell>
          <cell r="J3725">
            <v>0</v>
          </cell>
          <cell r="K3725">
            <v>0</v>
          </cell>
          <cell r="N3725">
            <v>0</v>
          </cell>
        </row>
        <row r="3726">
          <cell r="B3726">
            <v>3500</v>
          </cell>
          <cell r="F3726">
            <v>640.70000000000005</v>
          </cell>
          <cell r="I3726">
            <v>-640.60000000000014</v>
          </cell>
          <cell r="J3726">
            <v>0</v>
          </cell>
          <cell r="K3726">
            <v>0</v>
          </cell>
          <cell r="N3726">
            <v>0</v>
          </cell>
        </row>
        <row r="3727">
          <cell r="B3727">
            <v>3500</v>
          </cell>
          <cell r="F3727">
            <v>11061.5</v>
          </cell>
          <cell r="I3727">
            <v>-11061.5</v>
          </cell>
          <cell r="J3727">
            <v>0</v>
          </cell>
          <cell r="K3727">
            <v>0</v>
          </cell>
          <cell r="N3727">
            <v>0</v>
          </cell>
        </row>
        <row r="3728">
          <cell r="B3728">
            <v>3500</v>
          </cell>
          <cell r="F3728">
            <v>598.5</v>
          </cell>
          <cell r="I3728">
            <v>-598.4</v>
          </cell>
          <cell r="J3728">
            <v>0</v>
          </cell>
          <cell r="K3728">
            <v>0</v>
          </cell>
          <cell r="N3728">
            <v>0</v>
          </cell>
        </row>
        <row r="3729">
          <cell r="B3729">
            <v>3500</v>
          </cell>
          <cell r="F3729">
            <v>3925.6</v>
          </cell>
          <cell r="I3729">
            <v>-3925.6000000000004</v>
          </cell>
          <cell r="J3729">
            <v>0</v>
          </cell>
          <cell r="K3729">
            <v>0</v>
          </cell>
          <cell r="N3729">
            <v>0</v>
          </cell>
        </row>
        <row r="3730">
          <cell r="B3730">
            <v>3500</v>
          </cell>
          <cell r="F3730">
            <v>2051.1</v>
          </cell>
          <cell r="I3730">
            <v>-2051.1</v>
          </cell>
          <cell r="J3730">
            <v>0</v>
          </cell>
          <cell r="K3730">
            <v>0</v>
          </cell>
          <cell r="N3730">
            <v>0</v>
          </cell>
        </row>
        <row r="3731">
          <cell r="B3731">
            <v>3500</v>
          </cell>
          <cell r="F3731">
            <v>9021.5</v>
          </cell>
          <cell r="I3731">
            <v>-9021.5</v>
          </cell>
          <cell r="J3731">
            <v>0</v>
          </cell>
          <cell r="K3731">
            <v>0</v>
          </cell>
          <cell r="N3731">
            <v>0</v>
          </cell>
        </row>
        <row r="3732">
          <cell r="B3732">
            <v>3500</v>
          </cell>
          <cell r="F3732">
            <v>127874.1</v>
          </cell>
          <cell r="I3732">
            <v>-127874.1</v>
          </cell>
          <cell r="J3732">
            <v>0</v>
          </cell>
          <cell r="K3732">
            <v>0</v>
          </cell>
          <cell r="N3732">
            <v>0</v>
          </cell>
        </row>
        <row r="3733">
          <cell r="B3733">
            <v>3500</v>
          </cell>
          <cell r="F3733">
            <v>1096.5</v>
          </cell>
          <cell r="I3733">
            <v>-1096.5</v>
          </cell>
          <cell r="J3733">
            <v>0</v>
          </cell>
          <cell r="K3733">
            <v>0</v>
          </cell>
          <cell r="N3733">
            <v>0</v>
          </cell>
        </row>
        <row r="3734">
          <cell r="B3734">
            <v>3500</v>
          </cell>
          <cell r="F3734">
            <v>0</v>
          </cell>
          <cell r="I3734">
            <v>0</v>
          </cell>
          <cell r="J3734">
            <v>0</v>
          </cell>
          <cell r="K3734">
            <v>0</v>
          </cell>
          <cell r="N3734">
            <v>0</v>
          </cell>
        </row>
        <row r="3735">
          <cell r="B3735">
            <v>3500</v>
          </cell>
          <cell r="F3735">
            <v>0</v>
          </cell>
          <cell r="I3735">
            <v>0</v>
          </cell>
          <cell r="J3735">
            <v>0</v>
          </cell>
          <cell r="K3735">
            <v>0</v>
          </cell>
          <cell r="N3735">
            <v>0</v>
          </cell>
        </row>
        <row r="3736">
          <cell r="B3736">
            <v>3500</v>
          </cell>
          <cell r="F3736">
            <v>0</v>
          </cell>
          <cell r="I3736">
            <v>0</v>
          </cell>
          <cell r="J3736">
            <v>0</v>
          </cell>
          <cell r="K3736">
            <v>0</v>
          </cell>
          <cell r="N3736">
            <v>0</v>
          </cell>
        </row>
        <row r="3737">
          <cell r="B3737">
            <v>3500</v>
          </cell>
          <cell r="F3737">
            <v>0</v>
          </cell>
          <cell r="I3737">
            <v>0</v>
          </cell>
          <cell r="J3737">
            <v>0</v>
          </cell>
          <cell r="K3737">
            <v>0</v>
          </cell>
          <cell r="N3737">
            <v>0</v>
          </cell>
        </row>
        <row r="3738">
          <cell r="B3738">
            <v>3500</v>
          </cell>
          <cell r="F3738">
            <v>0</v>
          </cell>
          <cell r="I3738">
            <v>0</v>
          </cell>
          <cell r="J3738">
            <v>0</v>
          </cell>
          <cell r="K3738">
            <v>0</v>
          </cell>
          <cell r="N3738">
            <v>0</v>
          </cell>
        </row>
        <row r="3739">
          <cell r="B3739">
            <v>3500</v>
          </cell>
          <cell r="F3739">
            <v>0</v>
          </cell>
          <cell r="I3739">
            <v>0</v>
          </cell>
          <cell r="J3739">
            <v>0</v>
          </cell>
          <cell r="K3739">
            <v>0</v>
          </cell>
          <cell r="N3739">
            <v>0</v>
          </cell>
        </row>
        <row r="3740">
          <cell r="B3740">
            <v>3500</v>
          </cell>
          <cell r="F3740">
            <v>0</v>
          </cell>
          <cell r="I3740">
            <v>0</v>
          </cell>
          <cell r="J3740">
            <v>0</v>
          </cell>
          <cell r="K3740">
            <v>0</v>
          </cell>
          <cell r="N3740">
            <v>0</v>
          </cell>
        </row>
        <row r="3741">
          <cell r="B3741">
            <v>3500</v>
          </cell>
          <cell r="F3741">
            <v>0</v>
          </cell>
          <cell r="I3741">
            <v>0</v>
          </cell>
          <cell r="J3741">
            <v>0</v>
          </cell>
          <cell r="K3741">
            <v>0</v>
          </cell>
          <cell r="N3741">
            <v>0</v>
          </cell>
        </row>
        <row r="3742">
          <cell r="B3742">
            <v>3500</v>
          </cell>
          <cell r="F3742">
            <v>0</v>
          </cell>
          <cell r="I3742">
            <v>0</v>
          </cell>
          <cell r="J3742">
            <v>0</v>
          </cell>
          <cell r="K3742">
            <v>0</v>
          </cell>
          <cell r="N3742">
            <v>0</v>
          </cell>
        </row>
        <row r="3743">
          <cell r="B3743">
            <v>3500</v>
          </cell>
          <cell r="F3743">
            <v>0</v>
          </cell>
          <cell r="I3743">
            <v>0</v>
          </cell>
          <cell r="J3743">
            <v>0</v>
          </cell>
          <cell r="K3743">
            <v>0</v>
          </cell>
          <cell r="N3743">
            <v>0</v>
          </cell>
        </row>
        <row r="3744">
          <cell r="B3744">
            <v>3500</v>
          </cell>
          <cell r="F3744">
            <v>0</v>
          </cell>
          <cell r="I3744">
            <v>0</v>
          </cell>
          <cell r="J3744">
            <v>0</v>
          </cell>
          <cell r="K3744">
            <v>0</v>
          </cell>
          <cell r="N3744">
            <v>0</v>
          </cell>
        </row>
        <row r="3745">
          <cell r="B3745">
            <v>3500</v>
          </cell>
          <cell r="F3745">
            <v>0</v>
          </cell>
          <cell r="I3745">
            <v>0</v>
          </cell>
          <cell r="J3745">
            <v>0</v>
          </cell>
          <cell r="K3745">
            <v>0</v>
          </cell>
          <cell r="N3745">
            <v>0</v>
          </cell>
        </row>
        <row r="3746">
          <cell r="B3746">
            <v>3500</v>
          </cell>
          <cell r="F3746">
            <v>0</v>
          </cell>
          <cell r="I3746">
            <v>0</v>
          </cell>
          <cell r="J3746">
            <v>0</v>
          </cell>
          <cell r="K3746">
            <v>0</v>
          </cell>
          <cell r="N3746">
            <v>0</v>
          </cell>
        </row>
        <row r="3747">
          <cell r="B3747">
            <v>3500</v>
          </cell>
          <cell r="F3747">
            <v>0</v>
          </cell>
          <cell r="I3747">
            <v>0</v>
          </cell>
          <cell r="J3747">
            <v>0</v>
          </cell>
          <cell r="K3747">
            <v>0</v>
          </cell>
          <cell r="N3747">
            <v>0</v>
          </cell>
        </row>
        <row r="3748">
          <cell r="B3748">
            <v>3500</v>
          </cell>
          <cell r="F3748">
            <v>894.3</v>
          </cell>
          <cell r="I3748">
            <v>-894.3</v>
          </cell>
          <cell r="J3748">
            <v>0</v>
          </cell>
          <cell r="K3748">
            <v>0</v>
          </cell>
          <cell r="N3748">
            <v>0</v>
          </cell>
        </row>
        <row r="3749">
          <cell r="B3749">
            <v>3500</v>
          </cell>
          <cell r="F3749">
            <v>1948.7</v>
          </cell>
          <cell r="I3749">
            <v>-1948.6000000000004</v>
          </cell>
          <cell r="J3749">
            <v>0</v>
          </cell>
          <cell r="K3749">
            <v>0</v>
          </cell>
          <cell r="N3749">
            <v>0</v>
          </cell>
        </row>
        <row r="3750">
          <cell r="B3750">
            <v>3500</v>
          </cell>
          <cell r="F3750">
            <v>84.4</v>
          </cell>
          <cell r="I3750">
            <v>-84.399999999999977</v>
          </cell>
          <cell r="J3750">
            <v>0</v>
          </cell>
          <cell r="K3750">
            <v>0</v>
          </cell>
          <cell r="N3750">
            <v>0</v>
          </cell>
        </row>
        <row r="3751">
          <cell r="B3751">
            <v>3500</v>
          </cell>
          <cell r="F3751">
            <v>0</v>
          </cell>
          <cell r="I3751">
            <v>0</v>
          </cell>
          <cell r="J3751">
            <v>0</v>
          </cell>
          <cell r="K3751">
            <v>0</v>
          </cell>
          <cell r="N3751">
            <v>0</v>
          </cell>
        </row>
        <row r="3752">
          <cell r="B3752">
            <v>3500</v>
          </cell>
          <cell r="F3752">
            <v>4695.7</v>
          </cell>
          <cell r="I3752">
            <v>-4670.6000000000022</v>
          </cell>
          <cell r="J3752">
            <v>25.1</v>
          </cell>
          <cell r="K3752">
            <v>17.5</v>
          </cell>
          <cell r="N3752">
            <v>25.1</v>
          </cell>
        </row>
        <row r="3753">
          <cell r="B3753">
            <v>3500</v>
          </cell>
          <cell r="F3753">
            <v>480.3</v>
          </cell>
          <cell r="I3753">
            <v>-480.3</v>
          </cell>
          <cell r="J3753">
            <v>0</v>
          </cell>
          <cell r="K3753">
            <v>0</v>
          </cell>
          <cell r="N3753">
            <v>0</v>
          </cell>
        </row>
        <row r="3754">
          <cell r="B3754">
            <v>3500</v>
          </cell>
          <cell r="F3754">
            <v>1911</v>
          </cell>
          <cell r="I3754">
            <v>-1911</v>
          </cell>
          <cell r="J3754">
            <v>0</v>
          </cell>
          <cell r="K3754">
            <v>0</v>
          </cell>
          <cell r="N3754">
            <v>0</v>
          </cell>
        </row>
        <row r="3755">
          <cell r="B3755">
            <v>3500</v>
          </cell>
          <cell r="F3755">
            <v>383.4</v>
          </cell>
          <cell r="I3755">
            <v>-383.4</v>
          </cell>
          <cell r="J3755">
            <v>0</v>
          </cell>
          <cell r="K3755">
            <v>0</v>
          </cell>
          <cell r="N3755">
            <v>0</v>
          </cell>
        </row>
        <row r="3756">
          <cell r="B3756">
            <v>3500</v>
          </cell>
          <cell r="F3756">
            <v>757.7</v>
          </cell>
          <cell r="I3756">
            <v>-757.7</v>
          </cell>
          <cell r="J3756">
            <v>0</v>
          </cell>
          <cell r="K3756">
            <v>0</v>
          </cell>
          <cell r="N3756">
            <v>0</v>
          </cell>
        </row>
        <row r="3757">
          <cell r="B3757">
            <v>3500</v>
          </cell>
          <cell r="F3757">
            <v>76</v>
          </cell>
          <cell r="I3757">
            <v>-76</v>
          </cell>
          <cell r="J3757">
            <v>0</v>
          </cell>
          <cell r="K3757">
            <v>0</v>
          </cell>
          <cell r="N3757">
            <v>0</v>
          </cell>
        </row>
        <row r="3758">
          <cell r="B3758">
            <v>3500</v>
          </cell>
          <cell r="F3758">
            <v>0</v>
          </cell>
          <cell r="I3758">
            <v>22</v>
          </cell>
          <cell r="J3758">
            <v>22</v>
          </cell>
          <cell r="K3758">
            <v>0</v>
          </cell>
          <cell r="N3758">
            <v>22</v>
          </cell>
        </row>
        <row r="3759">
          <cell r="B3759">
            <v>3500</v>
          </cell>
          <cell r="F3759">
            <v>0</v>
          </cell>
          <cell r="I3759">
            <v>72.100000000000023</v>
          </cell>
          <cell r="J3759">
            <v>72.099999999999994</v>
          </cell>
          <cell r="K3759">
            <v>0</v>
          </cell>
          <cell r="N3759">
            <v>72.099999999999994</v>
          </cell>
        </row>
        <row r="3760">
          <cell r="B3760">
            <v>3500</v>
          </cell>
          <cell r="F3760">
            <v>0</v>
          </cell>
          <cell r="I3760">
            <v>0</v>
          </cell>
          <cell r="J3760">
            <v>0</v>
          </cell>
          <cell r="K3760">
            <v>0</v>
          </cell>
          <cell r="N3760">
            <v>0</v>
          </cell>
        </row>
        <row r="3761">
          <cell r="B3761">
            <v>3500</v>
          </cell>
          <cell r="F3761">
            <v>894.6</v>
          </cell>
          <cell r="I3761">
            <v>-894.59999999999991</v>
          </cell>
          <cell r="J3761">
            <v>0</v>
          </cell>
          <cell r="K3761">
            <v>0</v>
          </cell>
          <cell r="N3761">
            <v>0</v>
          </cell>
        </row>
        <row r="3762">
          <cell r="B3762">
            <v>3500</v>
          </cell>
          <cell r="F3762">
            <v>562.6</v>
          </cell>
          <cell r="I3762">
            <v>93.799999999999955</v>
          </cell>
          <cell r="J3762">
            <v>656.4</v>
          </cell>
          <cell r="K3762">
            <v>0</v>
          </cell>
          <cell r="N3762">
            <v>656.4</v>
          </cell>
        </row>
        <row r="3763">
          <cell r="B3763">
            <v>3500</v>
          </cell>
          <cell r="F3763">
            <v>1990.5</v>
          </cell>
          <cell r="I3763">
            <v>-1715</v>
          </cell>
          <cell r="J3763">
            <v>275.5</v>
          </cell>
          <cell r="K3763">
            <v>0</v>
          </cell>
          <cell r="N3763">
            <v>275.5</v>
          </cell>
        </row>
        <row r="3764">
          <cell r="B3764">
            <v>3500</v>
          </cell>
          <cell r="F3764">
            <v>0</v>
          </cell>
          <cell r="I3764">
            <v>0</v>
          </cell>
          <cell r="J3764">
            <v>0</v>
          </cell>
          <cell r="K3764">
            <v>0</v>
          </cell>
          <cell r="N3764">
            <v>0</v>
          </cell>
        </row>
        <row r="3765">
          <cell r="B3765">
            <v>3500</v>
          </cell>
          <cell r="F3765">
            <v>0</v>
          </cell>
          <cell r="I3765">
            <v>1160</v>
          </cell>
          <cell r="J3765">
            <v>1160</v>
          </cell>
          <cell r="K3765">
            <v>0</v>
          </cell>
          <cell r="N3765">
            <v>1160</v>
          </cell>
        </row>
        <row r="3766">
          <cell r="B3766">
            <v>3500</v>
          </cell>
          <cell r="F3766">
            <v>0</v>
          </cell>
          <cell r="I3766">
            <v>766.39999999999986</v>
          </cell>
          <cell r="J3766">
            <v>766.4</v>
          </cell>
          <cell r="K3766">
            <v>0</v>
          </cell>
          <cell r="N3766">
            <v>766.4</v>
          </cell>
        </row>
        <row r="3767">
          <cell r="B3767">
            <v>3500</v>
          </cell>
          <cell r="F3767">
            <v>0</v>
          </cell>
          <cell r="I3767">
            <v>1159.2</v>
          </cell>
          <cell r="J3767">
            <v>1159.2</v>
          </cell>
          <cell r="K3767">
            <v>0</v>
          </cell>
          <cell r="N3767">
            <v>1159.2</v>
          </cell>
        </row>
        <row r="3768">
          <cell r="B3768">
            <v>3500</v>
          </cell>
          <cell r="F3768">
            <v>0</v>
          </cell>
          <cell r="I3768">
            <v>153.4</v>
          </cell>
          <cell r="J3768">
            <v>153.4</v>
          </cell>
          <cell r="K3768">
            <v>0</v>
          </cell>
          <cell r="N3768">
            <v>153.4</v>
          </cell>
        </row>
        <row r="3769">
          <cell r="B3769">
            <v>3500</v>
          </cell>
          <cell r="F3769">
            <v>0</v>
          </cell>
          <cell r="I3769">
            <v>118.5</v>
          </cell>
          <cell r="J3769">
            <v>118.5</v>
          </cell>
          <cell r="K3769">
            <v>0</v>
          </cell>
          <cell r="N3769">
            <v>118.5</v>
          </cell>
        </row>
        <row r="3770">
          <cell r="B3770">
            <v>3500</v>
          </cell>
          <cell r="F3770">
            <v>0</v>
          </cell>
          <cell r="I3770">
            <v>94</v>
          </cell>
          <cell r="J3770">
            <v>94</v>
          </cell>
          <cell r="K3770">
            <v>0</v>
          </cell>
          <cell r="N3770">
            <v>94</v>
          </cell>
        </row>
        <row r="3771">
          <cell r="B3771">
            <v>3500</v>
          </cell>
          <cell r="F3771">
            <v>0</v>
          </cell>
          <cell r="I3771">
            <v>2344</v>
          </cell>
          <cell r="J3771">
            <v>2344</v>
          </cell>
          <cell r="K3771">
            <v>275.2</v>
          </cell>
          <cell r="N3771">
            <v>2344</v>
          </cell>
        </row>
        <row r="3772">
          <cell r="B3772">
            <v>3500</v>
          </cell>
          <cell r="F3772">
            <v>0</v>
          </cell>
          <cell r="I3772">
            <v>0</v>
          </cell>
          <cell r="J3772">
            <v>0</v>
          </cell>
          <cell r="K3772">
            <v>0</v>
          </cell>
          <cell r="N3772">
            <v>0</v>
          </cell>
        </row>
        <row r="3773">
          <cell r="B3773">
            <v>3500</v>
          </cell>
          <cell r="F3773">
            <v>0</v>
          </cell>
          <cell r="I3773">
            <v>0</v>
          </cell>
          <cell r="J3773">
            <v>0</v>
          </cell>
          <cell r="K3773">
            <v>0</v>
          </cell>
          <cell r="N3773">
            <v>0</v>
          </cell>
        </row>
        <row r="3774">
          <cell r="B3774">
            <v>3500</v>
          </cell>
          <cell r="F3774">
            <v>0</v>
          </cell>
          <cell r="I3774">
            <v>16578.900000000001</v>
          </cell>
          <cell r="J3774">
            <v>16578.900000000001</v>
          </cell>
          <cell r="K3774">
            <v>0</v>
          </cell>
          <cell r="N3774">
            <v>16578.900000000001</v>
          </cell>
        </row>
        <row r="3775">
          <cell r="B3775">
            <v>3500</v>
          </cell>
          <cell r="F3775">
            <v>0</v>
          </cell>
          <cell r="I3775">
            <v>0</v>
          </cell>
          <cell r="J3775">
            <v>0</v>
          </cell>
          <cell r="K3775">
            <v>0</v>
          </cell>
          <cell r="N3775">
            <v>0</v>
          </cell>
        </row>
        <row r="3776">
          <cell r="B3776">
            <v>3500</v>
          </cell>
          <cell r="F3776">
            <v>0</v>
          </cell>
          <cell r="I3776">
            <v>0</v>
          </cell>
          <cell r="J3776">
            <v>0</v>
          </cell>
          <cell r="K3776">
            <v>0</v>
          </cell>
          <cell r="N3776">
            <v>0</v>
          </cell>
        </row>
        <row r="3777">
          <cell r="B3777">
            <v>3500</v>
          </cell>
          <cell r="F3777">
            <v>0</v>
          </cell>
          <cell r="I3777">
            <v>0</v>
          </cell>
          <cell r="J3777">
            <v>0</v>
          </cell>
          <cell r="K3777">
            <v>0</v>
          </cell>
          <cell r="N3777">
            <v>0</v>
          </cell>
        </row>
        <row r="3778">
          <cell r="B3778">
            <v>3500</v>
          </cell>
          <cell r="F3778">
            <v>0</v>
          </cell>
          <cell r="I3778">
            <v>0</v>
          </cell>
          <cell r="J3778">
            <v>0</v>
          </cell>
          <cell r="K3778">
            <v>0</v>
          </cell>
          <cell r="N3778">
            <v>0</v>
          </cell>
        </row>
        <row r="3779">
          <cell r="B3779">
            <v>3500</v>
          </cell>
          <cell r="F3779">
            <v>0</v>
          </cell>
          <cell r="I3779">
            <v>0</v>
          </cell>
          <cell r="J3779">
            <v>0</v>
          </cell>
          <cell r="K3779">
            <v>0</v>
          </cell>
          <cell r="N3779">
            <v>0</v>
          </cell>
        </row>
        <row r="3780">
          <cell r="B3780">
            <v>3500</v>
          </cell>
          <cell r="F3780">
            <v>0</v>
          </cell>
          <cell r="I3780">
            <v>0</v>
          </cell>
          <cell r="J3780">
            <v>0</v>
          </cell>
          <cell r="K3780">
            <v>0</v>
          </cell>
          <cell r="N3780">
            <v>0</v>
          </cell>
        </row>
        <row r="3781">
          <cell r="B3781">
            <v>3500</v>
          </cell>
          <cell r="F3781">
            <v>0</v>
          </cell>
          <cell r="I3781">
            <v>0</v>
          </cell>
          <cell r="J3781">
            <v>0</v>
          </cell>
          <cell r="K3781">
            <v>0</v>
          </cell>
          <cell r="N3781">
            <v>0</v>
          </cell>
        </row>
        <row r="3782">
          <cell r="B3782">
            <v>3500</v>
          </cell>
          <cell r="F3782">
            <v>0</v>
          </cell>
          <cell r="I3782">
            <v>0</v>
          </cell>
          <cell r="J3782">
            <v>0</v>
          </cell>
          <cell r="K3782">
            <v>0</v>
          </cell>
          <cell r="N3782">
            <v>0</v>
          </cell>
        </row>
        <row r="3783">
          <cell r="B3783">
            <v>3500</v>
          </cell>
          <cell r="F3783">
            <v>0</v>
          </cell>
          <cell r="I3783">
            <v>0</v>
          </cell>
          <cell r="J3783">
            <v>0</v>
          </cell>
          <cell r="K3783">
            <v>0</v>
          </cell>
          <cell r="N3783">
            <v>0</v>
          </cell>
        </row>
        <row r="3784">
          <cell r="B3784">
            <v>3500</v>
          </cell>
          <cell r="F3784">
            <v>0</v>
          </cell>
          <cell r="I3784">
            <v>0</v>
          </cell>
          <cell r="J3784">
            <v>0</v>
          </cell>
          <cell r="K3784">
            <v>0</v>
          </cell>
          <cell r="N3784">
            <v>0</v>
          </cell>
        </row>
        <row r="3785">
          <cell r="B3785">
            <v>3500</v>
          </cell>
          <cell r="F3785">
            <v>0</v>
          </cell>
          <cell r="I3785">
            <v>0</v>
          </cell>
          <cell r="J3785">
            <v>0</v>
          </cell>
          <cell r="K3785">
            <v>0</v>
          </cell>
          <cell r="N3785">
            <v>0</v>
          </cell>
        </row>
        <row r="3786">
          <cell r="B3786">
            <v>3500</v>
          </cell>
          <cell r="F3786">
            <v>0</v>
          </cell>
          <cell r="I3786">
            <v>0</v>
          </cell>
          <cell r="J3786">
            <v>0</v>
          </cell>
          <cell r="K3786">
            <v>0</v>
          </cell>
          <cell r="N3786">
            <v>0</v>
          </cell>
        </row>
        <row r="3787">
          <cell r="B3787">
            <v>3500</v>
          </cell>
          <cell r="F3787">
            <v>0</v>
          </cell>
          <cell r="I3787">
            <v>0</v>
          </cell>
          <cell r="J3787">
            <v>0</v>
          </cell>
          <cell r="K3787">
            <v>0</v>
          </cell>
          <cell r="N3787">
            <v>0</v>
          </cell>
        </row>
        <row r="3788">
          <cell r="B3788">
            <v>3500</v>
          </cell>
          <cell r="F3788">
            <v>0</v>
          </cell>
          <cell r="I3788">
            <v>0</v>
          </cell>
          <cell r="J3788">
            <v>0</v>
          </cell>
          <cell r="K3788">
            <v>0</v>
          </cell>
          <cell r="N3788">
            <v>0</v>
          </cell>
        </row>
        <row r="3789">
          <cell r="B3789">
            <v>3500</v>
          </cell>
          <cell r="F3789">
            <v>0</v>
          </cell>
          <cell r="I3789">
            <v>0</v>
          </cell>
          <cell r="J3789">
            <v>0</v>
          </cell>
          <cell r="K3789">
            <v>0</v>
          </cell>
          <cell r="N3789">
            <v>0</v>
          </cell>
        </row>
        <row r="3790">
          <cell r="B3790">
            <v>3500</v>
          </cell>
          <cell r="F3790">
            <v>0</v>
          </cell>
          <cell r="I3790">
            <v>0</v>
          </cell>
          <cell r="J3790">
            <v>0</v>
          </cell>
          <cell r="K3790">
            <v>0</v>
          </cell>
          <cell r="N3790">
            <v>0</v>
          </cell>
        </row>
        <row r="3791">
          <cell r="B3791">
            <v>3500</v>
          </cell>
          <cell r="F3791">
            <v>0</v>
          </cell>
          <cell r="I3791">
            <v>97.4</v>
          </cell>
          <cell r="J3791">
            <v>97.4</v>
          </cell>
          <cell r="K3791">
            <v>0</v>
          </cell>
          <cell r="N3791">
            <v>97.4</v>
          </cell>
        </row>
        <row r="3792">
          <cell r="B3792">
            <v>3500</v>
          </cell>
          <cell r="F3792">
            <v>0</v>
          </cell>
          <cell r="I3792">
            <v>1608.4000000000015</v>
          </cell>
          <cell r="J3792">
            <v>1608.4</v>
          </cell>
          <cell r="K3792">
            <v>518.29999999999995</v>
          </cell>
          <cell r="N3792">
            <v>1608.4</v>
          </cell>
        </row>
        <row r="3793">
          <cell r="B3793">
            <v>3500</v>
          </cell>
          <cell r="F3793">
            <v>0</v>
          </cell>
          <cell r="I3793">
            <v>0</v>
          </cell>
          <cell r="J3793">
            <v>0</v>
          </cell>
          <cell r="K3793">
            <v>0</v>
          </cell>
          <cell r="N3793">
            <v>0</v>
          </cell>
        </row>
        <row r="3794">
          <cell r="B3794">
            <v>3500</v>
          </cell>
          <cell r="F3794">
            <v>0</v>
          </cell>
          <cell r="I3794">
            <v>0</v>
          </cell>
          <cell r="J3794">
            <v>0</v>
          </cell>
          <cell r="K3794">
            <v>0</v>
          </cell>
          <cell r="N3794">
            <v>0</v>
          </cell>
        </row>
        <row r="3795">
          <cell r="B3795">
            <v>3500</v>
          </cell>
          <cell r="F3795">
            <v>0</v>
          </cell>
          <cell r="I3795">
            <v>0</v>
          </cell>
          <cell r="J3795">
            <v>0</v>
          </cell>
          <cell r="K3795">
            <v>0</v>
          </cell>
          <cell r="N3795">
            <v>0</v>
          </cell>
        </row>
        <row r="3796">
          <cell r="B3796">
            <v>3500</v>
          </cell>
          <cell r="F3796">
            <v>0</v>
          </cell>
          <cell r="I3796">
            <v>0</v>
          </cell>
          <cell r="J3796">
            <v>0</v>
          </cell>
          <cell r="K3796">
            <v>0</v>
          </cell>
          <cell r="N3796">
            <v>0</v>
          </cell>
        </row>
        <row r="3797">
          <cell r="B3797">
            <v>3500</v>
          </cell>
          <cell r="F3797">
            <v>0</v>
          </cell>
          <cell r="I3797">
            <v>0</v>
          </cell>
          <cell r="J3797">
            <v>0</v>
          </cell>
          <cell r="K3797">
            <v>0</v>
          </cell>
          <cell r="N3797">
            <v>0</v>
          </cell>
        </row>
        <row r="3798">
          <cell r="B3798">
            <v>3500</v>
          </cell>
          <cell r="F3798">
            <v>0</v>
          </cell>
          <cell r="I3798">
            <v>0</v>
          </cell>
          <cell r="J3798">
            <v>0</v>
          </cell>
          <cell r="K3798">
            <v>0</v>
          </cell>
          <cell r="N3798">
            <v>0</v>
          </cell>
        </row>
        <row r="3799">
          <cell r="B3799">
            <v>3500</v>
          </cell>
          <cell r="F3799">
            <v>0</v>
          </cell>
          <cell r="I3799">
            <v>0</v>
          </cell>
          <cell r="J3799">
            <v>0</v>
          </cell>
          <cell r="K3799">
            <v>0</v>
          </cell>
          <cell r="N3799">
            <v>0</v>
          </cell>
        </row>
        <row r="3800">
          <cell r="B3800">
            <v>3500</v>
          </cell>
          <cell r="F3800">
            <v>0</v>
          </cell>
          <cell r="I3800">
            <v>0</v>
          </cell>
          <cell r="J3800">
            <v>0</v>
          </cell>
          <cell r="K3800">
            <v>0</v>
          </cell>
          <cell r="N3800">
            <v>0</v>
          </cell>
        </row>
        <row r="3801">
          <cell r="B3801">
            <v>3500</v>
          </cell>
          <cell r="F3801">
            <v>0</v>
          </cell>
          <cell r="I3801">
            <v>0</v>
          </cell>
          <cell r="J3801">
            <v>0</v>
          </cell>
          <cell r="K3801">
            <v>0</v>
          </cell>
          <cell r="N3801">
            <v>0</v>
          </cell>
        </row>
        <row r="3802">
          <cell r="B3802">
            <v>3600</v>
          </cell>
          <cell r="F3802">
            <v>0.6</v>
          </cell>
          <cell r="I3802">
            <v>-0.60000000000000009</v>
          </cell>
          <cell r="J3802">
            <v>0</v>
          </cell>
          <cell r="K3802">
            <v>0</v>
          </cell>
          <cell r="N3802">
            <v>0</v>
          </cell>
        </row>
        <row r="3803">
          <cell r="B3803">
            <v>3600</v>
          </cell>
          <cell r="F3803">
            <v>16.100000000000001</v>
          </cell>
          <cell r="I3803">
            <v>-16.099999999999998</v>
          </cell>
          <cell r="J3803">
            <v>0</v>
          </cell>
          <cell r="K3803">
            <v>0</v>
          </cell>
          <cell r="N3803">
            <v>0</v>
          </cell>
        </row>
        <row r="3804">
          <cell r="B3804">
            <v>3600</v>
          </cell>
          <cell r="F3804">
            <v>5.5</v>
          </cell>
          <cell r="I3804">
            <v>-5.4000000000000021</v>
          </cell>
          <cell r="J3804">
            <v>0</v>
          </cell>
          <cell r="K3804">
            <v>0</v>
          </cell>
          <cell r="N3804">
            <v>0</v>
          </cell>
        </row>
        <row r="3805">
          <cell r="B3805">
            <v>3600</v>
          </cell>
          <cell r="F3805">
            <v>23</v>
          </cell>
          <cell r="I3805">
            <v>-23</v>
          </cell>
          <cell r="J3805">
            <v>0</v>
          </cell>
          <cell r="K3805">
            <v>0</v>
          </cell>
          <cell r="N3805">
            <v>0</v>
          </cell>
        </row>
        <row r="3806">
          <cell r="B3806">
            <v>3600</v>
          </cell>
          <cell r="F3806">
            <v>13.3</v>
          </cell>
          <cell r="I3806">
            <v>-13.2</v>
          </cell>
          <cell r="J3806">
            <v>0</v>
          </cell>
          <cell r="K3806">
            <v>0</v>
          </cell>
          <cell r="N3806">
            <v>0</v>
          </cell>
        </row>
        <row r="3807">
          <cell r="B3807">
            <v>3600</v>
          </cell>
          <cell r="F3807">
            <v>0</v>
          </cell>
          <cell r="I3807">
            <v>0</v>
          </cell>
          <cell r="J3807">
            <v>0</v>
          </cell>
          <cell r="K3807">
            <v>0</v>
          </cell>
          <cell r="N3807">
            <v>0</v>
          </cell>
        </row>
        <row r="3808">
          <cell r="B3808">
            <v>3600</v>
          </cell>
          <cell r="F3808">
            <v>50.9</v>
          </cell>
          <cell r="I3808">
            <v>83.100000000000023</v>
          </cell>
          <cell r="J3808">
            <v>134</v>
          </cell>
          <cell r="K3808">
            <v>36</v>
          </cell>
          <cell r="N3808">
            <v>134</v>
          </cell>
        </row>
        <row r="3809">
          <cell r="B3809">
            <v>3600</v>
          </cell>
          <cell r="F3809">
            <v>5989.7</v>
          </cell>
          <cell r="I3809">
            <v>-5832.3000000000011</v>
          </cell>
          <cell r="J3809">
            <v>157.5</v>
          </cell>
          <cell r="K3809">
            <v>103.1</v>
          </cell>
          <cell r="N3809">
            <v>157.5</v>
          </cell>
        </row>
        <row r="3810">
          <cell r="B3810">
            <v>3600</v>
          </cell>
          <cell r="F3810">
            <v>40.1</v>
          </cell>
          <cell r="I3810">
            <v>-40.1</v>
          </cell>
          <cell r="J3810">
            <v>0</v>
          </cell>
          <cell r="K3810">
            <v>0</v>
          </cell>
          <cell r="N3810">
            <v>0</v>
          </cell>
        </row>
        <row r="3811">
          <cell r="B3811">
            <v>3600</v>
          </cell>
          <cell r="F3811">
            <v>33.9</v>
          </cell>
          <cell r="I3811">
            <v>-33.9</v>
          </cell>
          <cell r="J3811">
            <v>0</v>
          </cell>
          <cell r="K3811">
            <v>0</v>
          </cell>
          <cell r="N3811">
            <v>0</v>
          </cell>
        </row>
        <row r="3812">
          <cell r="B3812">
            <v>3600</v>
          </cell>
          <cell r="F3812">
            <v>8.3000000000000007</v>
          </cell>
          <cell r="I3812">
            <v>-8.3000000000000007</v>
          </cell>
          <cell r="J3812">
            <v>0</v>
          </cell>
          <cell r="K3812">
            <v>0</v>
          </cell>
          <cell r="N3812">
            <v>0</v>
          </cell>
        </row>
        <row r="3813">
          <cell r="B3813">
            <v>3600</v>
          </cell>
          <cell r="F3813">
            <v>3004.3</v>
          </cell>
          <cell r="I3813">
            <v>4188</v>
          </cell>
          <cell r="J3813">
            <v>7192.3</v>
          </cell>
          <cell r="K3813">
            <v>535.79999999999995</v>
          </cell>
          <cell r="N3813">
            <v>7192.3</v>
          </cell>
        </row>
        <row r="3814">
          <cell r="B3814">
            <v>3600</v>
          </cell>
          <cell r="F3814">
            <v>0</v>
          </cell>
          <cell r="I3814">
            <v>711.2</v>
          </cell>
          <cell r="J3814">
            <v>711.2</v>
          </cell>
          <cell r="K3814">
            <v>40.1</v>
          </cell>
          <cell r="N3814">
            <v>711.2</v>
          </cell>
        </row>
        <row r="3815">
          <cell r="B3815">
            <v>3600</v>
          </cell>
          <cell r="F3815">
            <v>0</v>
          </cell>
          <cell r="I3815">
            <v>833.8</v>
          </cell>
          <cell r="J3815">
            <v>833.8</v>
          </cell>
          <cell r="K3815">
            <v>50</v>
          </cell>
          <cell r="N3815">
            <v>833.8</v>
          </cell>
        </row>
        <row r="3816">
          <cell r="B3816">
            <v>3600</v>
          </cell>
          <cell r="F3816">
            <v>2.8</v>
          </cell>
          <cell r="I3816">
            <v>-2.8</v>
          </cell>
          <cell r="J3816">
            <v>0</v>
          </cell>
          <cell r="K3816">
            <v>0</v>
          </cell>
          <cell r="N3816">
            <v>0</v>
          </cell>
        </row>
        <row r="3817">
          <cell r="B3817">
            <v>3600</v>
          </cell>
          <cell r="F3817">
            <v>0</v>
          </cell>
          <cell r="I3817">
            <v>0</v>
          </cell>
          <cell r="J3817">
            <v>0</v>
          </cell>
          <cell r="K3817">
            <v>0</v>
          </cell>
          <cell r="N3817">
            <v>0</v>
          </cell>
        </row>
        <row r="3818">
          <cell r="B3818">
            <v>3600</v>
          </cell>
          <cell r="F3818">
            <v>0</v>
          </cell>
          <cell r="I3818">
            <v>0</v>
          </cell>
          <cell r="J3818">
            <v>0</v>
          </cell>
          <cell r="K3818">
            <v>0</v>
          </cell>
          <cell r="N3818">
            <v>0</v>
          </cell>
        </row>
        <row r="3819">
          <cell r="B3819">
            <v>3600</v>
          </cell>
          <cell r="F3819">
            <v>0</v>
          </cell>
          <cell r="I3819">
            <v>502.6</v>
          </cell>
          <cell r="J3819">
            <v>502.6</v>
          </cell>
          <cell r="K3819">
            <v>502.6</v>
          </cell>
          <cell r="N3819">
            <v>502.6</v>
          </cell>
        </row>
        <row r="3820">
          <cell r="B3820">
            <v>3600</v>
          </cell>
          <cell r="F3820">
            <v>0</v>
          </cell>
          <cell r="I3820">
            <v>0</v>
          </cell>
          <cell r="J3820">
            <v>0</v>
          </cell>
          <cell r="K3820">
            <v>0</v>
          </cell>
          <cell r="N3820">
            <v>0</v>
          </cell>
        </row>
        <row r="3821">
          <cell r="B3821">
            <v>3600</v>
          </cell>
          <cell r="F3821">
            <v>0</v>
          </cell>
          <cell r="I3821">
            <v>0</v>
          </cell>
          <cell r="J3821">
            <v>0</v>
          </cell>
          <cell r="K3821">
            <v>0</v>
          </cell>
          <cell r="N3821">
            <v>0</v>
          </cell>
        </row>
        <row r="3822">
          <cell r="B3822">
            <v>3600</v>
          </cell>
          <cell r="F3822">
            <v>0</v>
          </cell>
          <cell r="I3822">
            <v>0</v>
          </cell>
          <cell r="J3822">
            <v>0</v>
          </cell>
          <cell r="K3822">
            <v>0</v>
          </cell>
          <cell r="N3822">
            <v>0</v>
          </cell>
        </row>
        <row r="3823">
          <cell r="B3823">
            <v>3600</v>
          </cell>
          <cell r="F3823">
            <v>0</v>
          </cell>
          <cell r="I3823">
            <v>0</v>
          </cell>
          <cell r="J3823">
            <v>0</v>
          </cell>
          <cell r="K3823">
            <v>0</v>
          </cell>
          <cell r="N3823">
            <v>0</v>
          </cell>
        </row>
        <row r="3824">
          <cell r="B3824">
            <v>3600</v>
          </cell>
          <cell r="F3824">
            <v>0</v>
          </cell>
          <cell r="I3824">
            <v>0</v>
          </cell>
          <cell r="J3824">
            <v>0</v>
          </cell>
          <cell r="K3824">
            <v>0</v>
          </cell>
          <cell r="N3824">
            <v>0</v>
          </cell>
        </row>
        <row r="3825">
          <cell r="B3825">
            <v>3600</v>
          </cell>
          <cell r="F3825">
            <v>0</v>
          </cell>
          <cell r="I3825">
            <v>0</v>
          </cell>
          <cell r="J3825">
            <v>0</v>
          </cell>
          <cell r="K3825">
            <v>0</v>
          </cell>
          <cell r="N3825">
            <v>0</v>
          </cell>
        </row>
        <row r="3826">
          <cell r="B3826">
            <v>3600</v>
          </cell>
          <cell r="F3826">
            <v>7890.8</v>
          </cell>
          <cell r="I3826">
            <v>-7890.8000000000029</v>
          </cell>
          <cell r="J3826">
            <v>0</v>
          </cell>
          <cell r="K3826">
            <v>0</v>
          </cell>
          <cell r="N3826">
            <v>0</v>
          </cell>
        </row>
        <row r="3827">
          <cell r="B3827">
            <v>3600</v>
          </cell>
          <cell r="F3827">
            <v>0</v>
          </cell>
          <cell r="I3827">
            <v>0</v>
          </cell>
          <cell r="J3827">
            <v>0</v>
          </cell>
          <cell r="K3827">
            <v>0</v>
          </cell>
          <cell r="N3827">
            <v>0</v>
          </cell>
        </row>
        <row r="3828">
          <cell r="B3828">
            <v>3600</v>
          </cell>
          <cell r="F3828">
            <v>0</v>
          </cell>
          <cell r="I3828">
            <v>0</v>
          </cell>
          <cell r="J3828">
            <v>0</v>
          </cell>
          <cell r="K3828">
            <v>0</v>
          </cell>
          <cell r="N3828">
            <v>0</v>
          </cell>
        </row>
        <row r="3829">
          <cell r="B3829">
            <v>3600</v>
          </cell>
          <cell r="F3829">
            <v>0</v>
          </cell>
          <cell r="I3829">
            <v>0</v>
          </cell>
          <cell r="J3829">
            <v>0</v>
          </cell>
          <cell r="K3829">
            <v>0</v>
          </cell>
          <cell r="N3829">
            <v>0</v>
          </cell>
        </row>
        <row r="3830">
          <cell r="B3830">
            <v>3600</v>
          </cell>
          <cell r="F3830">
            <v>0</v>
          </cell>
          <cell r="I3830">
            <v>0</v>
          </cell>
          <cell r="J3830">
            <v>0</v>
          </cell>
          <cell r="K3830">
            <v>0</v>
          </cell>
          <cell r="N3830">
            <v>0</v>
          </cell>
        </row>
        <row r="3831">
          <cell r="B3831">
            <v>3600</v>
          </cell>
          <cell r="F3831">
            <v>0</v>
          </cell>
          <cell r="I3831">
            <v>0</v>
          </cell>
          <cell r="J3831">
            <v>0</v>
          </cell>
          <cell r="K3831">
            <v>0</v>
          </cell>
          <cell r="N3831">
            <v>0</v>
          </cell>
        </row>
        <row r="3832">
          <cell r="B3832">
            <v>3600</v>
          </cell>
          <cell r="F3832">
            <v>0.1</v>
          </cell>
          <cell r="I3832">
            <v>-0.19999999999999998</v>
          </cell>
          <cell r="J3832">
            <v>0</v>
          </cell>
          <cell r="K3832">
            <v>0</v>
          </cell>
          <cell r="N3832">
            <v>0</v>
          </cell>
        </row>
        <row r="3833">
          <cell r="B3833">
            <v>3600</v>
          </cell>
          <cell r="F3833">
            <v>1579.5</v>
          </cell>
          <cell r="I3833">
            <v>-1579.5</v>
          </cell>
          <cell r="J3833">
            <v>0</v>
          </cell>
          <cell r="K3833">
            <v>0</v>
          </cell>
          <cell r="N3833">
            <v>0</v>
          </cell>
        </row>
        <row r="3834">
          <cell r="B3834">
            <v>3600</v>
          </cell>
          <cell r="F3834">
            <v>526.5</v>
          </cell>
          <cell r="I3834">
            <v>-526.5</v>
          </cell>
          <cell r="J3834">
            <v>0</v>
          </cell>
          <cell r="K3834">
            <v>0</v>
          </cell>
          <cell r="N3834">
            <v>0</v>
          </cell>
        </row>
        <row r="3835">
          <cell r="B3835">
            <v>3600</v>
          </cell>
          <cell r="F3835">
            <v>134.6</v>
          </cell>
          <cell r="I3835">
            <v>-134.60000000000002</v>
          </cell>
          <cell r="J3835">
            <v>0</v>
          </cell>
          <cell r="K3835">
            <v>0</v>
          </cell>
          <cell r="N3835">
            <v>0</v>
          </cell>
        </row>
        <row r="3836">
          <cell r="B3836">
            <v>3600</v>
          </cell>
          <cell r="F3836">
            <v>6166.1</v>
          </cell>
          <cell r="I3836">
            <v>-6166</v>
          </cell>
          <cell r="J3836">
            <v>0</v>
          </cell>
          <cell r="K3836">
            <v>0</v>
          </cell>
          <cell r="N3836">
            <v>0</v>
          </cell>
        </row>
        <row r="3837">
          <cell r="B3837">
            <v>3600</v>
          </cell>
          <cell r="F3837">
            <v>34.200000000000003</v>
          </cell>
          <cell r="I3837">
            <v>-34.200000000000003</v>
          </cell>
          <cell r="J3837">
            <v>0</v>
          </cell>
          <cell r="K3837">
            <v>0</v>
          </cell>
          <cell r="N3837">
            <v>0</v>
          </cell>
        </row>
        <row r="3838">
          <cell r="B3838">
            <v>3600</v>
          </cell>
          <cell r="F3838">
            <v>0</v>
          </cell>
          <cell r="I3838">
            <v>0</v>
          </cell>
          <cell r="J3838">
            <v>0</v>
          </cell>
          <cell r="K3838">
            <v>0</v>
          </cell>
          <cell r="N3838">
            <v>0</v>
          </cell>
        </row>
        <row r="3839">
          <cell r="B3839">
            <v>3600</v>
          </cell>
          <cell r="F3839">
            <v>0</v>
          </cell>
          <cell r="I3839">
            <v>0</v>
          </cell>
          <cell r="J3839">
            <v>0</v>
          </cell>
          <cell r="K3839">
            <v>0</v>
          </cell>
          <cell r="N3839">
            <v>0</v>
          </cell>
        </row>
        <row r="3840">
          <cell r="B3840">
            <v>3600</v>
          </cell>
          <cell r="F3840">
            <v>2294.6999999999998</v>
          </cell>
          <cell r="I3840">
            <v>-2294.6999999999998</v>
          </cell>
          <cell r="J3840">
            <v>0</v>
          </cell>
          <cell r="K3840">
            <v>0</v>
          </cell>
          <cell r="N3840">
            <v>0</v>
          </cell>
        </row>
        <row r="3841">
          <cell r="B3841">
            <v>3600</v>
          </cell>
          <cell r="F3841">
            <v>927.7</v>
          </cell>
          <cell r="I3841">
            <v>0</v>
          </cell>
          <cell r="J3841">
            <v>927.7</v>
          </cell>
          <cell r="K3841">
            <v>0</v>
          </cell>
          <cell r="N3841">
            <v>927.7</v>
          </cell>
        </row>
        <row r="3842">
          <cell r="B3842">
            <v>3600</v>
          </cell>
          <cell r="F3842">
            <v>61135.199999999997</v>
          </cell>
          <cell r="I3842">
            <v>-11978.599999999991</v>
          </cell>
          <cell r="J3842">
            <v>49156.5</v>
          </cell>
          <cell r="K3842">
            <v>49156.5</v>
          </cell>
          <cell r="N3842">
            <v>49156.5</v>
          </cell>
        </row>
        <row r="3843">
          <cell r="B3843">
            <v>3600</v>
          </cell>
          <cell r="F3843">
            <v>0</v>
          </cell>
          <cell r="I3843">
            <v>0</v>
          </cell>
          <cell r="J3843">
            <v>0</v>
          </cell>
          <cell r="K3843">
            <v>0</v>
          </cell>
          <cell r="N3843">
            <v>0</v>
          </cell>
        </row>
        <row r="3844">
          <cell r="B3844">
            <v>3600</v>
          </cell>
          <cell r="F3844">
            <v>0</v>
          </cell>
          <cell r="I3844">
            <v>0</v>
          </cell>
          <cell r="J3844">
            <v>0</v>
          </cell>
          <cell r="K3844">
            <v>0</v>
          </cell>
          <cell r="N3844">
            <v>0</v>
          </cell>
        </row>
        <row r="3845">
          <cell r="B3845">
            <v>3600</v>
          </cell>
          <cell r="F3845">
            <v>0</v>
          </cell>
          <cell r="I3845">
            <v>0</v>
          </cell>
          <cell r="J3845">
            <v>0</v>
          </cell>
          <cell r="K3845">
            <v>0</v>
          </cell>
          <cell r="N3845">
            <v>0</v>
          </cell>
        </row>
        <row r="3846">
          <cell r="B3846">
            <v>3600</v>
          </cell>
          <cell r="F3846">
            <v>0</v>
          </cell>
          <cell r="I3846">
            <v>0</v>
          </cell>
          <cell r="J3846">
            <v>0</v>
          </cell>
          <cell r="K3846">
            <v>0</v>
          </cell>
          <cell r="N3846">
            <v>0</v>
          </cell>
        </row>
        <row r="3847">
          <cell r="B3847">
            <v>3600</v>
          </cell>
          <cell r="F3847">
            <v>0</v>
          </cell>
          <cell r="I3847">
            <v>0</v>
          </cell>
          <cell r="J3847">
            <v>0</v>
          </cell>
          <cell r="K3847">
            <v>0</v>
          </cell>
          <cell r="N3847">
            <v>0</v>
          </cell>
        </row>
        <row r="3848">
          <cell r="B3848">
            <v>3600</v>
          </cell>
          <cell r="F3848">
            <v>0</v>
          </cell>
          <cell r="I3848">
            <v>0</v>
          </cell>
          <cell r="J3848">
            <v>0</v>
          </cell>
          <cell r="K3848">
            <v>0</v>
          </cell>
          <cell r="N3848">
            <v>0</v>
          </cell>
        </row>
        <row r="3849">
          <cell r="B3849">
            <v>3700</v>
          </cell>
          <cell r="F3849">
            <v>1529.6</v>
          </cell>
          <cell r="I3849">
            <v>-72.700000000000728</v>
          </cell>
          <cell r="J3849">
            <v>1457</v>
          </cell>
          <cell r="K3849">
            <v>1457</v>
          </cell>
          <cell r="N3849">
            <v>1457</v>
          </cell>
        </row>
        <row r="3850">
          <cell r="B3850">
            <v>3700</v>
          </cell>
          <cell r="F3850">
            <v>65.7</v>
          </cell>
          <cell r="I3850">
            <v>-41.5</v>
          </cell>
          <cell r="J3850">
            <v>24.1</v>
          </cell>
          <cell r="K3850">
            <v>24.1</v>
          </cell>
          <cell r="N3850">
            <v>24.1</v>
          </cell>
        </row>
        <row r="3851">
          <cell r="B3851">
            <v>3700</v>
          </cell>
          <cell r="F3851">
            <v>3.5</v>
          </cell>
          <cell r="I3851">
            <v>-3.5</v>
          </cell>
          <cell r="J3851">
            <v>0</v>
          </cell>
          <cell r="K3851">
            <v>0</v>
          </cell>
          <cell r="N3851">
            <v>0</v>
          </cell>
        </row>
        <row r="3852">
          <cell r="B3852">
            <v>3700</v>
          </cell>
          <cell r="F3852">
            <v>8.8000000000000007</v>
          </cell>
          <cell r="I3852">
            <v>-8.8000000000000007</v>
          </cell>
          <cell r="J3852">
            <v>0</v>
          </cell>
          <cell r="K3852">
            <v>0</v>
          </cell>
          <cell r="N3852">
            <v>0</v>
          </cell>
        </row>
        <row r="3853">
          <cell r="B3853">
            <v>3700</v>
          </cell>
          <cell r="F3853">
            <v>0</v>
          </cell>
          <cell r="I3853">
            <v>0</v>
          </cell>
          <cell r="J3853">
            <v>0</v>
          </cell>
          <cell r="K3853">
            <v>0</v>
          </cell>
          <cell r="N3853">
            <v>0</v>
          </cell>
        </row>
        <row r="3854">
          <cell r="B3854">
            <v>3700</v>
          </cell>
          <cell r="F3854">
            <v>0</v>
          </cell>
          <cell r="I3854">
            <v>0</v>
          </cell>
          <cell r="J3854">
            <v>0</v>
          </cell>
          <cell r="K3854">
            <v>0</v>
          </cell>
          <cell r="N3854">
            <v>0</v>
          </cell>
        </row>
        <row r="3855">
          <cell r="B3855">
            <v>3700</v>
          </cell>
          <cell r="F3855">
            <v>0</v>
          </cell>
          <cell r="I3855">
            <v>0</v>
          </cell>
          <cell r="J3855">
            <v>0</v>
          </cell>
          <cell r="K3855">
            <v>0</v>
          </cell>
          <cell r="N3855">
            <v>0</v>
          </cell>
        </row>
        <row r="3856">
          <cell r="B3856">
            <v>3700</v>
          </cell>
          <cell r="F3856">
            <v>369.4</v>
          </cell>
          <cell r="I3856">
            <v>-273.10000000000036</v>
          </cell>
          <cell r="J3856">
            <v>96.3</v>
          </cell>
          <cell r="K3856">
            <v>45.8</v>
          </cell>
          <cell r="N3856">
            <v>96.3</v>
          </cell>
        </row>
        <row r="3857">
          <cell r="B3857">
            <v>3700</v>
          </cell>
          <cell r="F3857">
            <v>1654.9</v>
          </cell>
          <cell r="I3857">
            <v>-161.69999999999982</v>
          </cell>
          <cell r="J3857">
            <v>1493.2</v>
          </cell>
          <cell r="K3857">
            <v>1062.8</v>
          </cell>
          <cell r="N3857">
            <v>1493.2</v>
          </cell>
        </row>
        <row r="3858">
          <cell r="B3858">
            <v>3700</v>
          </cell>
          <cell r="F3858">
            <v>1283.5</v>
          </cell>
          <cell r="I3858">
            <v>-685.69999999999982</v>
          </cell>
          <cell r="J3858">
            <v>597.79999999999995</v>
          </cell>
          <cell r="K3858">
            <v>118.4</v>
          </cell>
          <cell r="N3858">
            <v>597.79999999999995</v>
          </cell>
        </row>
        <row r="3859">
          <cell r="B3859">
            <v>3700</v>
          </cell>
          <cell r="F3859">
            <v>80.400000000000006</v>
          </cell>
          <cell r="I3859">
            <v>-80.400000000000006</v>
          </cell>
          <cell r="J3859">
            <v>0</v>
          </cell>
          <cell r="K3859">
            <v>0</v>
          </cell>
          <cell r="N3859">
            <v>0</v>
          </cell>
        </row>
        <row r="3860">
          <cell r="B3860">
            <v>3700</v>
          </cell>
          <cell r="F3860">
            <v>93.3</v>
          </cell>
          <cell r="I3860">
            <v>-93.299999999999983</v>
          </cell>
          <cell r="J3860">
            <v>0</v>
          </cell>
          <cell r="K3860">
            <v>0</v>
          </cell>
          <cell r="N3860">
            <v>0</v>
          </cell>
        </row>
        <row r="3861">
          <cell r="B3861">
            <v>3700</v>
          </cell>
          <cell r="F3861">
            <v>4590</v>
          </cell>
          <cell r="I3861">
            <v>-2365.6000000000022</v>
          </cell>
          <cell r="J3861">
            <v>2224.4</v>
          </cell>
          <cell r="K3861">
            <v>2224.4</v>
          </cell>
          <cell r="N3861">
            <v>2224.4</v>
          </cell>
        </row>
        <row r="3862">
          <cell r="B3862">
            <v>3700</v>
          </cell>
          <cell r="F3862">
            <v>0</v>
          </cell>
          <cell r="I3862">
            <v>0</v>
          </cell>
          <cell r="J3862">
            <v>0</v>
          </cell>
          <cell r="K3862">
            <v>0</v>
          </cell>
          <cell r="N3862">
            <v>0</v>
          </cell>
        </row>
        <row r="3863">
          <cell r="B3863">
            <v>3700</v>
          </cell>
          <cell r="F3863">
            <v>0</v>
          </cell>
          <cell r="I3863">
            <v>0</v>
          </cell>
          <cell r="J3863">
            <v>0</v>
          </cell>
          <cell r="K3863">
            <v>0</v>
          </cell>
          <cell r="N3863">
            <v>0</v>
          </cell>
        </row>
        <row r="3864">
          <cell r="B3864">
            <v>3700</v>
          </cell>
          <cell r="F3864">
            <v>0</v>
          </cell>
          <cell r="I3864">
            <v>0</v>
          </cell>
          <cell r="J3864">
            <v>0</v>
          </cell>
          <cell r="K3864">
            <v>0</v>
          </cell>
          <cell r="N3864">
            <v>0</v>
          </cell>
        </row>
        <row r="3865">
          <cell r="B3865">
            <v>3700</v>
          </cell>
          <cell r="F3865">
            <v>391.9</v>
          </cell>
          <cell r="I3865">
            <v>-391.9</v>
          </cell>
          <cell r="J3865">
            <v>0</v>
          </cell>
          <cell r="K3865">
            <v>0</v>
          </cell>
          <cell r="N3865">
            <v>0</v>
          </cell>
        </row>
        <row r="3866">
          <cell r="B3866">
            <v>3700</v>
          </cell>
          <cell r="F3866">
            <v>134.5</v>
          </cell>
          <cell r="I3866">
            <v>-134.5</v>
          </cell>
          <cell r="J3866">
            <v>0</v>
          </cell>
          <cell r="K3866">
            <v>0</v>
          </cell>
          <cell r="N3866">
            <v>0</v>
          </cell>
        </row>
        <row r="3867">
          <cell r="B3867">
            <v>3700</v>
          </cell>
          <cell r="F3867">
            <v>1.8</v>
          </cell>
          <cell r="I3867">
            <v>-1.8</v>
          </cell>
          <cell r="J3867">
            <v>0</v>
          </cell>
          <cell r="K3867">
            <v>0</v>
          </cell>
          <cell r="N3867">
            <v>0</v>
          </cell>
        </row>
        <row r="3868">
          <cell r="B3868">
            <v>3700</v>
          </cell>
          <cell r="F3868">
            <v>0</v>
          </cell>
          <cell r="I3868">
            <v>0</v>
          </cell>
          <cell r="J3868">
            <v>0</v>
          </cell>
          <cell r="K3868">
            <v>0</v>
          </cell>
          <cell r="N3868">
            <v>0</v>
          </cell>
        </row>
        <row r="3869">
          <cell r="B3869">
            <v>3700</v>
          </cell>
          <cell r="F3869">
            <v>0</v>
          </cell>
          <cell r="I3869">
            <v>0</v>
          </cell>
          <cell r="J3869">
            <v>0</v>
          </cell>
          <cell r="K3869">
            <v>0</v>
          </cell>
          <cell r="N3869">
            <v>0</v>
          </cell>
        </row>
        <row r="3870">
          <cell r="B3870">
            <v>3700</v>
          </cell>
          <cell r="F3870">
            <v>0</v>
          </cell>
          <cell r="I3870">
            <v>0</v>
          </cell>
          <cell r="J3870">
            <v>0</v>
          </cell>
          <cell r="K3870">
            <v>0</v>
          </cell>
          <cell r="N3870">
            <v>0</v>
          </cell>
        </row>
        <row r="3871">
          <cell r="B3871">
            <v>3700</v>
          </cell>
          <cell r="F3871">
            <v>0</v>
          </cell>
          <cell r="I3871">
            <v>0</v>
          </cell>
          <cell r="J3871">
            <v>0</v>
          </cell>
          <cell r="K3871">
            <v>0</v>
          </cell>
          <cell r="N3871">
            <v>0</v>
          </cell>
        </row>
        <row r="3872">
          <cell r="B3872">
            <v>3700</v>
          </cell>
          <cell r="F3872">
            <v>0</v>
          </cell>
          <cell r="I3872">
            <v>0</v>
          </cell>
          <cell r="J3872">
            <v>0</v>
          </cell>
          <cell r="K3872">
            <v>0</v>
          </cell>
          <cell r="N3872">
            <v>0</v>
          </cell>
        </row>
        <row r="3873">
          <cell r="B3873">
            <v>3700</v>
          </cell>
          <cell r="F3873">
            <v>0</v>
          </cell>
          <cell r="I3873">
            <v>0</v>
          </cell>
          <cell r="J3873">
            <v>0</v>
          </cell>
          <cell r="K3873">
            <v>0</v>
          </cell>
          <cell r="N3873">
            <v>0</v>
          </cell>
        </row>
        <row r="3874">
          <cell r="B3874">
            <v>3700</v>
          </cell>
          <cell r="F3874">
            <v>0</v>
          </cell>
          <cell r="I3874">
            <v>0</v>
          </cell>
          <cell r="J3874">
            <v>0</v>
          </cell>
          <cell r="K3874">
            <v>0</v>
          </cell>
          <cell r="N3874">
            <v>0</v>
          </cell>
        </row>
        <row r="3875">
          <cell r="B3875">
            <v>3700</v>
          </cell>
          <cell r="F3875">
            <v>0</v>
          </cell>
          <cell r="I3875">
            <v>0</v>
          </cell>
          <cell r="J3875">
            <v>0</v>
          </cell>
          <cell r="K3875">
            <v>0</v>
          </cell>
          <cell r="N3875">
            <v>0</v>
          </cell>
        </row>
        <row r="3876">
          <cell r="B3876">
            <v>3700</v>
          </cell>
          <cell r="F3876">
            <v>0</v>
          </cell>
          <cell r="I3876">
            <v>0</v>
          </cell>
          <cell r="J3876">
            <v>0</v>
          </cell>
          <cell r="K3876">
            <v>0</v>
          </cell>
          <cell r="N3876">
            <v>0</v>
          </cell>
        </row>
        <row r="3877">
          <cell r="B3877">
            <v>3700</v>
          </cell>
          <cell r="F3877">
            <v>0</v>
          </cell>
          <cell r="I3877">
            <v>0</v>
          </cell>
          <cell r="J3877">
            <v>0</v>
          </cell>
          <cell r="K3877">
            <v>0</v>
          </cell>
          <cell r="N3877">
            <v>0</v>
          </cell>
        </row>
        <row r="3878">
          <cell r="B3878">
            <v>3700</v>
          </cell>
          <cell r="F3878">
            <v>0</v>
          </cell>
          <cell r="I3878">
            <v>0</v>
          </cell>
          <cell r="J3878">
            <v>0</v>
          </cell>
          <cell r="K3878">
            <v>0</v>
          </cell>
          <cell r="N3878">
            <v>0</v>
          </cell>
        </row>
        <row r="3879">
          <cell r="B3879">
            <v>3700</v>
          </cell>
          <cell r="F3879">
            <v>0.3</v>
          </cell>
          <cell r="I3879">
            <v>-0.3</v>
          </cell>
          <cell r="J3879">
            <v>0</v>
          </cell>
          <cell r="K3879">
            <v>0</v>
          </cell>
          <cell r="N3879">
            <v>0</v>
          </cell>
        </row>
        <row r="3880">
          <cell r="B3880">
            <v>3700</v>
          </cell>
          <cell r="F3880">
            <v>0</v>
          </cell>
          <cell r="I3880">
            <v>0</v>
          </cell>
          <cell r="J3880">
            <v>0</v>
          </cell>
          <cell r="K3880">
            <v>0</v>
          </cell>
          <cell r="N3880">
            <v>0</v>
          </cell>
        </row>
        <row r="3881">
          <cell r="B3881">
            <v>3700</v>
          </cell>
          <cell r="F3881">
            <v>0</v>
          </cell>
          <cell r="I3881">
            <v>0</v>
          </cell>
          <cell r="J3881">
            <v>0</v>
          </cell>
          <cell r="K3881">
            <v>0</v>
          </cell>
          <cell r="N3881">
            <v>0</v>
          </cell>
        </row>
        <row r="3882">
          <cell r="B3882">
            <v>3700</v>
          </cell>
          <cell r="F3882">
            <v>0</v>
          </cell>
          <cell r="I3882">
            <v>0</v>
          </cell>
          <cell r="J3882">
            <v>0</v>
          </cell>
          <cell r="K3882">
            <v>0</v>
          </cell>
          <cell r="N3882">
            <v>0</v>
          </cell>
        </row>
        <row r="3883">
          <cell r="B3883">
            <v>3700</v>
          </cell>
          <cell r="F3883">
            <v>0</v>
          </cell>
          <cell r="I3883">
            <v>0</v>
          </cell>
          <cell r="J3883">
            <v>0</v>
          </cell>
          <cell r="K3883">
            <v>0</v>
          </cell>
          <cell r="N3883">
            <v>0</v>
          </cell>
        </row>
        <row r="3884">
          <cell r="B3884">
            <v>3700</v>
          </cell>
          <cell r="F3884">
            <v>0</v>
          </cell>
          <cell r="I3884">
            <v>0</v>
          </cell>
          <cell r="J3884">
            <v>0</v>
          </cell>
          <cell r="K3884">
            <v>0</v>
          </cell>
          <cell r="N3884">
            <v>0</v>
          </cell>
        </row>
        <row r="3885">
          <cell r="B3885">
            <v>3700</v>
          </cell>
          <cell r="F3885">
            <v>33.9</v>
          </cell>
          <cell r="I3885">
            <v>-33.899999999999991</v>
          </cell>
          <cell r="J3885">
            <v>0</v>
          </cell>
          <cell r="K3885">
            <v>0</v>
          </cell>
          <cell r="N3885">
            <v>0</v>
          </cell>
        </row>
        <row r="3886">
          <cell r="B3886">
            <v>3700</v>
          </cell>
          <cell r="F3886">
            <v>2243.4</v>
          </cell>
          <cell r="I3886">
            <v>-2243.3000000000002</v>
          </cell>
          <cell r="J3886">
            <v>0</v>
          </cell>
          <cell r="K3886">
            <v>0</v>
          </cell>
          <cell r="N3886">
            <v>0</v>
          </cell>
        </row>
        <row r="3887">
          <cell r="B3887">
            <v>3700</v>
          </cell>
          <cell r="F3887">
            <v>13322.6</v>
          </cell>
          <cell r="I3887">
            <v>-13322.599999999999</v>
          </cell>
          <cell r="J3887">
            <v>0</v>
          </cell>
          <cell r="K3887">
            <v>0</v>
          </cell>
          <cell r="N3887">
            <v>0</v>
          </cell>
        </row>
        <row r="3888">
          <cell r="B3888">
            <v>3700</v>
          </cell>
          <cell r="F3888">
            <v>68.3</v>
          </cell>
          <cell r="I3888">
            <v>-68.299999999999983</v>
          </cell>
          <cell r="J3888">
            <v>0</v>
          </cell>
          <cell r="K3888">
            <v>0</v>
          </cell>
          <cell r="N3888">
            <v>0</v>
          </cell>
        </row>
        <row r="3889">
          <cell r="B3889">
            <v>3700</v>
          </cell>
          <cell r="F3889">
            <v>589.6</v>
          </cell>
          <cell r="I3889">
            <v>-589.6</v>
          </cell>
          <cell r="J3889">
            <v>0</v>
          </cell>
          <cell r="K3889">
            <v>0</v>
          </cell>
          <cell r="N3889">
            <v>0</v>
          </cell>
        </row>
        <row r="3890">
          <cell r="B3890">
            <v>3700</v>
          </cell>
          <cell r="F3890">
            <v>2112.4</v>
          </cell>
          <cell r="I3890">
            <v>-2112.5</v>
          </cell>
          <cell r="J3890">
            <v>0</v>
          </cell>
          <cell r="K3890">
            <v>0</v>
          </cell>
          <cell r="N3890">
            <v>0</v>
          </cell>
        </row>
        <row r="3891">
          <cell r="B3891">
            <v>3700</v>
          </cell>
          <cell r="F3891">
            <v>0</v>
          </cell>
          <cell r="I3891">
            <v>0</v>
          </cell>
          <cell r="J3891">
            <v>0</v>
          </cell>
          <cell r="K3891">
            <v>0</v>
          </cell>
          <cell r="N3891">
            <v>0</v>
          </cell>
        </row>
        <row r="3892">
          <cell r="B3892">
            <v>3700</v>
          </cell>
          <cell r="F3892">
            <v>0</v>
          </cell>
          <cell r="I3892">
            <v>0</v>
          </cell>
          <cell r="J3892">
            <v>0</v>
          </cell>
          <cell r="K3892">
            <v>0</v>
          </cell>
          <cell r="N3892">
            <v>0</v>
          </cell>
        </row>
        <row r="3893">
          <cell r="B3893">
            <v>3700</v>
          </cell>
          <cell r="F3893">
            <v>0</v>
          </cell>
          <cell r="I3893">
            <v>0</v>
          </cell>
          <cell r="J3893">
            <v>0</v>
          </cell>
          <cell r="K3893">
            <v>0</v>
          </cell>
          <cell r="N3893">
            <v>0</v>
          </cell>
        </row>
        <row r="3894">
          <cell r="B3894">
            <v>3700</v>
          </cell>
          <cell r="F3894">
            <v>368.9</v>
          </cell>
          <cell r="I3894">
            <v>-368.90000000000009</v>
          </cell>
          <cell r="J3894">
            <v>0</v>
          </cell>
          <cell r="K3894">
            <v>0</v>
          </cell>
          <cell r="N3894">
            <v>0</v>
          </cell>
        </row>
        <row r="3895">
          <cell r="B3895">
            <v>3700</v>
          </cell>
          <cell r="F3895">
            <v>864.5</v>
          </cell>
          <cell r="I3895">
            <v>-864.5</v>
          </cell>
          <cell r="J3895">
            <v>0</v>
          </cell>
          <cell r="K3895">
            <v>0</v>
          </cell>
          <cell r="N3895">
            <v>0</v>
          </cell>
        </row>
        <row r="3896">
          <cell r="B3896">
            <v>3700</v>
          </cell>
          <cell r="F3896">
            <v>15739.8</v>
          </cell>
          <cell r="I3896">
            <v>-15739.800000000003</v>
          </cell>
          <cell r="J3896">
            <v>0</v>
          </cell>
          <cell r="K3896">
            <v>0</v>
          </cell>
          <cell r="N3896">
            <v>0</v>
          </cell>
        </row>
        <row r="3897">
          <cell r="B3897">
            <v>3700</v>
          </cell>
          <cell r="F3897">
            <v>0</v>
          </cell>
          <cell r="I3897">
            <v>0</v>
          </cell>
          <cell r="J3897">
            <v>0</v>
          </cell>
          <cell r="K3897">
            <v>0</v>
          </cell>
          <cell r="N3897">
            <v>0</v>
          </cell>
        </row>
        <row r="3898">
          <cell r="B3898">
            <v>3700</v>
          </cell>
          <cell r="F3898">
            <v>128.1</v>
          </cell>
          <cell r="I3898">
            <v>-128.10000000000014</v>
          </cell>
          <cell r="J3898">
            <v>0</v>
          </cell>
          <cell r="K3898">
            <v>0</v>
          </cell>
          <cell r="N3898">
            <v>0</v>
          </cell>
        </row>
        <row r="3899">
          <cell r="B3899">
            <v>3700</v>
          </cell>
          <cell r="F3899">
            <v>478.9</v>
          </cell>
          <cell r="I3899">
            <v>-479</v>
          </cell>
          <cell r="J3899">
            <v>0</v>
          </cell>
          <cell r="K3899">
            <v>0</v>
          </cell>
          <cell r="N3899">
            <v>0</v>
          </cell>
        </row>
        <row r="3900">
          <cell r="B3900">
            <v>3700</v>
          </cell>
          <cell r="F3900">
            <v>0</v>
          </cell>
          <cell r="I3900">
            <v>1378</v>
          </cell>
          <cell r="J3900">
            <v>1378</v>
          </cell>
          <cell r="K3900">
            <v>1378</v>
          </cell>
          <cell r="N3900">
            <v>1378</v>
          </cell>
        </row>
        <row r="3901">
          <cell r="B3901">
            <v>3700</v>
          </cell>
          <cell r="F3901">
            <v>269.89999999999998</v>
          </cell>
          <cell r="I3901">
            <v>-269.89999999999998</v>
          </cell>
          <cell r="J3901">
            <v>0</v>
          </cell>
          <cell r="K3901">
            <v>0</v>
          </cell>
          <cell r="N3901">
            <v>0</v>
          </cell>
        </row>
        <row r="3902">
          <cell r="B3902">
            <v>3700</v>
          </cell>
          <cell r="F3902">
            <v>408.2</v>
          </cell>
          <cell r="I3902">
            <v>-408.2</v>
          </cell>
          <cell r="J3902">
            <v>0</v>
          </cell>
          <cell r="K3902">
            <v>0</v>
          </cell>
          <cell r="N3902">
            <v>0</v>
          </cell>
        </row>
        <row r="3903">
          <cell r="B3903">
            <v>3700</v>
          </cell>
          <cell r="F3903">
            <v>2012.6</v>
          </cell>
          <cell r="I3903">
            <v>-2012.6</v>
          </cell>
          <cell r="J3903">
            <v>0</v>
          </cell>
          <cell r="K3903">
            <v>0</v>
          </cell>
          <cell r="N3903">
            <v>0</v>
          </cell>
        </row>
        <row r="3904">
          <cell r="B3904">
            <v>3700</v>
          </cell>
          <cell r="F3904">
            <v>140.19999999999999</v>
          </cell>
          <cell r="I3904">
            <v>-140.19999999999999</v>
          </cell>
          <cell r="J3904">
            <v>0</v>
          </cell>
          <cell r="K3904">
            <v>0</v>
          </cell>
          <cell r="N3904">
            <v>0</v>
          </cell>
        </row>
        <row r="3905">
          <cell r="B3905">
            <v>3700</v>
          </cell>
          <cell r="F3905">
            <v>297.60000000000002</v>
          </cell>
          <cell r="I3905">
            <v>-297.60000000000002</v>
          </cell>
          <cell r="J3905">
            <v>0</v>
          </cell>
          <cell r="K3905">
            <v>0</v>
          </cell>
          <cell r="N3905">
            <v>0</v>
          </cell>
        </row>
        <row r="3906">
          <cell r="B3906">
            <v>3700</v>
          </cell>
          <cell r="F3906">
            <v>946.5</v>
          </cell>
          <cell r="I3906">
            <v>-946.5</v>
          </cell>
          <cell r="J3906">
            <v>0</v>
          </cell>
          <cell r="K3906">
            <v>0</v>
          </cell>
          <cell r="N3906">
            <v>0</v>
          </cell>
        </row>
        <row r="3907">
          <cell r="B3907">
            <v>3700</v>
          </cell>
          <cell r="F3907">
            <v>111.5</v>
          </cell>
          <cell r="I3907">
            <v>-111.5</v>
          </cell>
          <cell r="J3907">
            <v>0</v>
          </cell>
          <cell r="K3907">
            <v>0</v>
          </cell>
          <cell r="N3907">
            <v>0</v>
          </cell>
        </row>
        <row r="3908">
          <cell r="B3908">
            <v>3700</v>
          </cell>
          <cell r="F3908">
            <v>45.6</v>
          </cell>
          <cell r="I3908">
            <v>-45.6</v>
          </cell>
          <cell r="J3908">
            <v>0</v>
          </cell>
          <cell r="K3908">
            <v>0</v>
          </cell>
          <cell r="N3908">
            <v>0</v>
          </cell>
        </row>
        <row r="3909">
          <cell r="B3909">
            <v>3700</v>
          </cell>
          <cell r="F3909">
            <v>203.7</v>
          </cell>
          <cell r="I3909">
            <v>-203.7</v>
          </cell>
          <cell r="J3909">
            <v>0</v>
          </cell>
          <cell r="K3909">
            <v>0</v>
          </cell>
          <cell r="N3909">
            <v>0</v>
          </cell>
        </row>
        <row r="3910">
          <cell r="B3910">
            <v>3700</v>
          </cell>
          <cell r="F3910">
            <v>0</v>
          </cell>
          <cell r="I3910">
            <v>25.3</v>
          </cell>
          <cell r="J3910">
            <v>25.3</v>
          </cell>
          <cell r="K3910">
            <v>0</v>
          </cell>
          <cell r="N3910">
            <v>0</v>
          </cell>
        </row>
        <row r="3911">
          <cell r="B3911">
            <v>3700</v>
          </cell>
          <cell r="F3911">
            <v>0</v>
          </cell>
          <cell r="I3911">
            <v>155.30000000000001</v>
          </cell>
          <cell r="J3911">
            <v>155.30000000000001</v>
          </cell>
          <cell r="K3911">
            <v>0</v>
          </cell>
          <cell r="N3911">
            <v>0</v>
          </cell>
        </row>
        <row r="3912">
          <cell r="B3912">
            <v>3700</v>
          </cell>
          <cell r="F3912">
            <v>0</v>
          </cell>
          <cell r="I3912">
            <v>45.8</v>
          </cell>
          <cell r="J3912">
            <v>45.8</v>
          </cell>
          <cell r="K3912">
            <v>0</v>
          </cell>
          <cell r="N3912">
            <v>0</v>
          </cell>
        </row>
        <row r="3913">
          <cell r="B3913">
            <v>3700</v>
          </cell>
          <cell r="F3913">
            <v>0</v>
          </cell>
          <cell r="I3913">
            <v>0</v>
          </cell>
          <cell r="J3913">
            <v>0</v>
          </cell>
          <cell r="K3913">
            <v>0</v>
          </cell>
          <cell r="N3913">
            <v>0</v>
          </cell>
        </row>
        <row r="3914">
          <cell r="B3914">
            <v>3700</v>
          </cell>
          <cell r="F3914">
            <v>0</v>
          </cell>
          <cell r="I3914">
            <v>0</v>
          </cell>
          <cell r="J3914">
            <v>0</v>
          </cell>
          <cell r="K3914">
            <v>0</v>
          </cell>
          <cell r="N3914">
            <v>0</v>
          </cell>
        </row>
        <row r="3915">
          <cell r="B3915">
            <v>3700</v>
          </cell>
          <cell r="F3915">
            <v>0</v>
          </cell>
          <cell r="I3915">
            <v>561.9</v>
          </cell>
          <cell r="J3915">
            <v>561.9</v>
          </cell>
          <cell r="K3915">
            <v>561.9</v>
          </cell>
          <cell r="N3915">
            <v>561.9</v>
          </cell>
        </row>
        <row r="3916">
          <cell r="B3916">
            <v>3700</v>
          </cell>
          <cell r="F3916">
            <v>0</v>
          </cell>
          <cell r="I3916">
            <v>0</v>
          </cell>
          <cell r="J3916">
            <v>0</v>
          </cell>
          <cell r="K3916">
            <v>0</v>
          </cell>
          <cell r="N3916">
            <v>0</v>
          </cell>
        </row>
        <row r="3917">
          <cell r="B3917">
            <v>3700</v>
          </cell>
          <cell r="F3917">
            <v>0</v>
          </cell>
          <cell r="I3917">
            <v>0</v>
          </cell>
          <cell r="J3917">
            <v>0</v>
          </cell>
          <cell r="K3917">
            <v>0</v>
          </cell>
          <cell r="N3917">
            <v>0</v>
          </cell>
        </row>
        <row r="3918">
          <cell r="B3918">
            <v>3700</v>
          </cell>
          <cell r="F3918">
            <v>0</v>
          </cell>
          <cell r="I3918">
            <v>0</v>
          </cell>
          <cell r="J3918">
            <v>0</v>
          </cell>
          <cell r="K3918">
            <v>0</v>
          </cell>
          <cell r="N3918">
            <v>0</v>
          </cell>
        </row>
        <row r="3919">
          <cell r="B3919">
            <v>3700</v>
          </cell>
          <cell r="F3919">
            <v>0</v>
          </cell>
          <cell r="I3919">
            <v>1488</v>
          </cell>
          <cell r="J3919">
            <v>1488</v>
          </cell>
          <cell r="K3919">
            <v>1488</v>
          </cell>
          <cell r="N3919">
            <v>1488</v>
          </cell>
        </row>
        <row r="3920">
          <cell r="B3920">
            <v>3800</v>
          </cell>
          <cell r="F3920">
            <v>3.2</v>
          </cell>
          <cell r="I3920">
            <v>-3.2000000000000011</v>
          </cell>
          <cell r="J3920">
            <v>0</v>
          </cell>
          <cell r="K3920">
            <v>0</v>
          </cell>
          <cell r="N3920">
            <v>0</v>
          </cell>
        </row>
        <row r="3921">
          <cell r="B3921">
            <v>3800</v>
          </cell>
          <cell r="F3921">
            <v>3.3</v>
          </cell>
          <cell r="I3921">
            <v>-3.3000000000000007</v>
          </cell>
          <cell r="J3921">
            <v>0</v>
          </cell>
          <cell r="K3921">
            <v>0</v>
          </cell>
          <cell r="N3921">
            <v>0</v>
          </cell>
        </row>
        <row r="3922">
          <cell r="B3922">
            <v>3800</v>
          </cell>
          <cell r="F3922">
            <v>0</v>
          </cell>
          <cell r="I3922">
            <v>0</v>
          </cell>
          <cell r="J3922">
            <v>0</v>
          </cell>
          <cell r="K3922">
            <v>0</v>
          </cell>
          <cell r="N3922">
            <v>0</v>
          </cell>
        </row>
        <row r="3923">
          <cell r="B3923">
            <v>3800</v>
          </cell>
          <cell r="F3923">
            <v>0</v>
          </cell>
          <cell r="I3923">
            <v>0</v>
          </cell>
          <cell r="J3923">
            <v>0</v>
          </cell>
          <cell r="K3923">
            <v>0</v>
          </cell>
          <cell r="N3923">
            <v>0</v>
          </cell>
        </row>
        <row r="3924">
          <cell r="B3924">
            <v>3800</v>
          </cell>
          <cell r="F3924">
            <v>2336.3000000000002</v>
          </cell>
          <cell r="I3924">
            <v>-2067.6000000000004</v>
          </cell>
          <cell r="J3924">
            <v>268.7</v>
          </cell>
          <cell r="K3924">
            <v>68.8</v>
          </cell>
          <cell r="N3924">
            <v>268.7</v>
          </cell>
        </row>
        <row r="3925">
          <cell r="B3925">
            <v>3800</v>
          </cell>
          <cell r="F3925">
            <v>563.29999999999995</v>
          </cell>
          <cell r="I3925">
            <v>-563.29999999999995</v>
          </cell>
          <cell r="J3925">
            <v>0</v>
          </cell>
          <cell r="K3925">
            <v>0</v>
          </cell>
          <cell r="N3925">
            <v>0</v>
          </cell>
        </row>
        <row r="3926">
          <cell r="B3926">
            <v>3800</v>
          </cell>
          <cell r="F3926">
            <v>956.1</v>
          </cell>
          <cell r="I3926">
            <v>24282.399999999994</v>
          </cell>
          <cell r="J3926">
            <v>25238.5</v>
          </cell>
          <cell r="K3926">
            <v>25238.5</v>
          </cell>
          <cell r="N3926">
            <v>25238.5</v>
          </cell>
        </row>
        <row r="3927">
          <cell r="B3927">
            <v>3800</v>
          </cell>
          <cell r="F3927">
            <v>0</v>
          </cell>
          <cell r="I3927">
            <v>0</v>
          </cell>
          <cell r="J3927">
            <v>0</v>
          </cell>
          <cell r="K3927">
            <v>0</v>
          </cell>
          <cell r="N3927">
            <v>0</v>
          </cell>
        </row>
        <row r="3928">
          <cell r="B3928">
            <v>3800</v>
          </cell>
          <cell r="F3928">
            <v>0</v>
          </cell>
          <cell r="I3928">
            <v>368.4</v>
          </cell>
          <cell r="J3928">
            <v>368.4</v>
          </cell>
          <cell r="K3928">
            <v>0</v>
          </cell>
          <cell r="N3928">
            <v>368.4</v>
          </cell>
        </row>
        <row r="3929">
          <cell r="B3929">
            <v>3800</v>
          </cell>
          <cell r="F3929">
            <v>19.100000000000001</v>
          </cell>
          <cell r="I3929">
            <v>-19.100000000000001</v>
          </cell>
          <cell r="J3929">
            <v>0</v>
          </cell>
          <cell r="K3929">
            <v>0</v>
          </cell>
          <cell r="N3929">
            <v>0</v>
          </cell>
        </row>
        <row r="3930">
          <cell r="B3930">
            <v>3800</v>
          </cell>
          <cell r="F3930">
            <v>29</v>
          </cell>
          <cell r="I3930">
            <v>-29</v>
          </cell>
          <cell r="J3930">
            <v>0</v>
          </cell>
          <cell r="K3930">
            <v>0</v>
          </cell>
          <cell r="N3930">
            <v>0</v>
          </cell>
        </row>
        <row r="3931">
          <cell r="B3931">
            <v>3800</v>
          </cell>
          <cell r="F3931">
            <v>0</v>
          </cell>
          <cell r="I3931">
            <v>0</v>
          </cell>
          <cell r="J3931">
            <v>0</v>
          </cell>
          <cell r="K3931">
            <v>0</v>
          </cell>
          <cell r="N3931">
            <v>0</v>
          </cell>
        </row>
        <row r="3932">
          <cell r="B3932">
            <v>3800</v>
          </cell>
          <cell r="F3932">
            <v>0</v>
          </cell>
          <cell r="I3932">
            <v>0</v>
          </cell>
          <cell r="J3932">
            <v>0</v>
          </cell>
          <cell r="K3932">
            <v>0</v>
          </cell>
          <cell r="N3932">
            <v>0</v>
          </cell>
        </row>
        <row r="3933">
          <cell r="B3933">
            <v>3800</v>
          </cell>
          <cell r="F3933">
            <v>1070.4000000000001</v>
          </cell>
          <cell r="I3933">
            <v>-1070.5000000000002</v>
          </cell>
          <cell r="J3933">
            <v>0</v>
          </cell>
          <cell r="K3933">
            <v>0</v>
          </cell>
          <cell r="N3933">
            <v>0</v>
          </cell>
        </row>
        <row r="3934">
          <cell r="B3934">
            <v>3800</v>
          </cell>
          <cell r="F3934">
            <v>129.6</v>
          </cell>
          <cell r="I3934">
            <v>-129.5</v>
          </cell>
          <cell r="J3934">
            <v>0</v>
          </cell>
          <cell r="K3934">
            <v>0</v>
          </cell>
          <cell r="N3934">
            <v>0</v>
          </cell>
        </row>
        <row r="3935">
          <cell r="B3935">
            <v>3800</v>
          </cell>
          <cell r="F3935">
            <v>0</v>
          </cell>
          <cell r="I3935">
            <v>0</v>
          </cell>
          <cell r="J3935">
            <v>0</v>
          </cell>
          <cell r="K3935">
            <v>0</v>
          </cell>
          <cell r="N3935">
            <v>0</v>
          </cell>
        </row>
        <row r="3936">
          <cell r="B3936">
            <v>3800</v>
          </cell>
          <cell r="F3936">
            <v>5028.6000000000004</v>
          </cell>
          <cell r="I3936">
            <v>-5028.7000000000007</v>
          </cell>
          <cell r="J3936">
            <v>0</v>
          </cell>
          <cell r="K3936">
            <v>0</v>
          </cell>
          <cell r="N3936">
            <v>0</v>
          </cell>
        </row>
        <row r="3937">
          <cell r="B3937">
            <v>3800</v>
          </cell>
          <cell r="F3937">
            <v>1333.8</v>
          </cell>
          <cell r="I3937">
            <v>-1333.8000000000029</v>
          </cell>
          <cell r="J3937">
            <v>0</v>
          </cell>
          <cell r="K3937">
            <v>0</v>
          </cell>
          <cell r="N3937">
            <v>0</v>
          </cell>
        </row>
        <row r="3938">
          <cell r="B3938">
            <v>3800</v>
          </cell>
          <cell r="F3938">
            <v>0</v>
          </cell>
          <cell r="I3938">
            <v>0</v>
          </cell>
          <cell r="J3938">
            <v>0</v>
          </cell>
          <cell r="K3938">
            <v>0</v>
          </cell>
          <cell r="N3938">
            <v>0</v>
          </cell>
        </row>
        <row r="3939">
          <cell r="B3939">
            <v>3800</v>
          </cell>
          <cell r="F3939">
            <v>3051.2</v>
          </cell>
          <cell r="I3939">
            <v>-3051.2</v>
          </cell>
          <cell r="J3939">
            <v>0</v>
          </cell>
          <cell r="K3939">
            <v>0</v>
          </cell>
          <cell r="N3939">
            <v>0</v>
          </cell>
        </row>
        <row r="3940">
          <cell r="B3940">
            <v>3800</v>
          </cell>
          <cell r="F3940">
            <v>3481.6</v>
          </cell>
          <cell r="I3940">
            <v>-3481.6</v>
          </cell>
          <cell r="J3940">
            <v>0</v>
          </cell>
          <cell r="K3940">
            <v>0</v>
          </cell>
          <cell r="N3940">
            <v>0</v>
          </cell>
        </row>
        <row r="3941">
          <cell r="B3941">
            <v>3800</v>
          </cell>
          <cell r="F3941">
            <v>711.2</v>
          </cell>
          <cell r="I3941">
            <v>-711.2</v>
          </cell>
          <cell r="J3941">
            <v>0</v>
          </cell>
          <cell r="K3941">
            <v>0</v>
          </cell>
          <cell r="N3941">
            <v>0</v>
          </cell>
        </row>
        <row r="3942">
          <cell r="B3942">
            <v>3800</v>
          </cell>
          <cell r="F3942">
            <v>36826.5</v>
          </cell>
          <cell r="I3942">
            <v>-36826.5</v>
          </cell>
          <cell r="J3942">
            <v>0</v>
          </cell>
          <cell r="K3942">
            <v>0</v>
          </cell>
          <cell r="N3942">
            <v>0</v>
          </cell>
        </row>
        <row r="3943">
          <cell r="B3943">
            <v>3800</v>
          </cell>
          <cell r="F3943">
            <v>0</v>
          </cell>
          <cell r="I3943">
            <v>0</v>
          </cell>
          <cell r="J3943">
            <v>0</v>
          </cell>
          <cell r="K3943">
            <v>0</v>
          </cell>
          <cell r="N3943">
            <v>0</v>
          </cell>
        </row>
        <row r="3944">
          <cell r="B3944">
            <v>3900</v>
          </cell>
          <cell r="F3944">
            <v>33.6</v>
          </cell>
          <cell r="I3944">
            <v>30.900000000000006</v>
          </cell>
          <cell r="J3944">
            <v>64.5</v>
          </cell>
          <cell r="K3944">
            <v>64.5</v>
          </cell>
          <cell r="N3944">
            <v>64.5</v>
          </cell>
        </row>
        <row r="3945">
          <cell r="B3945">
            <v>3900</v>
          </cell>
          <cell r="F3945">
            <v>356.4</v>
          </cell>
          <cell r="I3945">
            <v>783.59999999999991</v>
          </cell>
          <cell r="J3945">
            <v>1140</v>
          </cell>
          <cell r="K3945">
            <v>1140</v>
          </cell>
          <cell r="N3945">
            <v>1140</v>
          </cell>
        </row>
        <row r="3946">
          <cell r="B3946">
            <v>3900</v>
          </cell>
          <cell r="F3946">
            <v>222.5</v>
          </cell>
          <cell r="I3946">
            <v>-61.699999999999818</v>
          </cell>
          <cell r="J3946">
            <v>160.80000000000001</v>
          </cell>
          <cell r="K3946">
            <v>160.80000000000001</v>
          </cell>
          <cell r="N3946">
            <v>160.80000000000001</v>
          </cell>
        </row>
        <row r="3947">
          <cell r="B3947">
            <v>3900</v>
          </cell>
          <cell r="F3947">
            <v>0</v>
          </cell>
          <cell r="I3947">
            <v>0</v>
          </cell>
          <cell r="J3947">
            <v>0</v>
          </cell>
          <cell r="K3947">
            <v>0</v>
          </cell>
          <cell r="N3947">
            <v>0</v>
          </cell>
        </row>
        <row r="3948">
          <cell r="B3948">
            <v>3900</v>
          </cell>
          <cell r="F3948">
            <v>0</v>
          </cell>
          <cell r="I3948">
            <v>0</v>
          </cell>
          <cell r="J3948">
            <v>0</v>
          </cell>
          <cell r="K3948">
            <v>0</v>
          </cell>
          <cell r="N3948">
            <v>0</v>
          </cell>
        </row>
        <row r="3949">
          <cell r="B3949">
            <v>3900</v>
          </cell>
          <cell r="F3949">
            <v>0</v>
          </cell>
          <cell r="I3949">
            <v>0</v>
          </cell>
          <cell r="J3949">
            <v>0</v>
          </cell>
          <cell r="K3949">
            <v>0</v>
          </cell>
          <cell r="N3949">
            <v>0</v>
          </cell>
        </row>
        <row r="3950">
          <cell r="B3950">
            <v>3900</v>
          </cell>
          <cell r="F3950">
            <v>281.7</v>
          </cell>
          <cell r="I3950">
            <v>-281.70000000000005</v>
          </cell>
          <cell r="J3950">
            <v>0</v>
          </cell>
          <cell r="K3950">
            <v>0</v>
          </cell>
          <cell r="N3950">
            <v>0</v>
          </cell>
        </row>
        <row r="3951">
          <cell r="B3951">
            <v>3900</v>
          </cell>
          <cell r="F3951">
            <v>10.4</v>
          </cell>
          <cell r="I3951">
            <v>3.6999999999998181</v>
          </cell>
          <cell r="J3951">
            <v>14.1</v>
          </cell>
          <cell r="K3951">
            <v>14.1</v>
          </cell>
          <cell r="N3951">
            <v>14.1</v>
          </cell>
        </row>
        <row r="3952">
          <cell r="B3952">
            <v>3900</v>
          </cell>
          <cell r="F3952">
            <v>106.1</v>
          </cell>
          <cell r="I3952">
            <v>9212.1</v>
          </cell>
          <cell r="J3952">
            <v>9318.1</v>
          </cell>
          <cell r="K3952">
            <v>7999.5</v>
          </cell>
          <cell r="N3952">
            <v>9318.1</v>
          </cell>
        </row>
        <row r="3953">
          <cell r="B3953">
            <v>3900</v>
          </cell>
          <cell r="F3953">
            <v>18.100000000000001</v>
          </cell>
          <cell r="I3953">
            <v>-18.100000000000001</v>
          </cell>
          <cell r="J3953">
            <v>0</v>
          </cell>
          <cell r="K3953">
            <v>0</v>
          </cell>
          <cell r="N3953">
            <v>0</v>
          </cell>
        </row>
        <row r="3954">
          <cell r="B3954">
            <v>3900</v>
          </cell>
          <cell r="F3954">
            <v>65.5</v>
          </cell>
          <cell r="I3954">
            <v>-65.400000000000006</v>
          </cell>
          <cell r="J3954">
            <v>0</v>
          </cell>
          <cell r="K3954">
            <v>0</v>
          </cell>
          <cell r="N3954">
            <v>0</v>
          </cell>
        </row>
        <row r="3955">
          <cell r="B3955">
            <v>3900</v>
          </cell>
          <cell r="F3955">
            <v>160.1</v>
          </cell>
          <cell r="I3955">
            <v>-155.70000000000005</v>
          </cell>
          <cell r="J3955">
            <v>4.3</v>
          </cell>
          <cell r="K3955">
            <v>2.2999999999999998</v>
          </cell>
          <cell r="N3955">
            <v>4.3</v>
          </cell>
        </row>
        <row r="3956">
          <cell r="B3956">
            <v>3900</v>
          </cell>
          <cell r="F3956">
            <v>72792.2</v>
          </cell>
          <cell r="I3956">
            <v>-15249.600000000035</v>
          </cell>
          <cell r="J3956">
            <v>57542.6</v>
          </cell>
          <cell r="K3956">
            <v>48755.1</v>
          </cell>
          <cell r="N3956">
            <v>57542.6</v>
          </cell>
        </row>
        <row r="3957">
          <cell r="B3957">
            <v>3900</v>
          </cell>
          <cell r="F3957">
            <v>208.5</v>
          </cell>
          <cell r="I3957">
            <v>-208.5</v>
          </cell>
          <cell r="J3957">
            <v>0</v>
          </cell>
          <cell r="K3957">
            <v>0</v>
          </cell>
          <cell r="N3957">
            <v>0</v>
          </cell>
        </row>
        <row r="3958">
          <cell r="B3958">
            <v>3900</v>
          </cell>
          <cell r="F3958">
            <v>0</v>
          </cell>
          <cell r="I3958">
            <v>2261.5</v>
          </cell>
          <cell r="J3958">
            <v>2261.5</v>
          </cell>
          <cell r="K3958">
            <v>0</v>
          </cell>
          <cell r="N3958">
            <v>2261.5</v>
          </cell>
        </row>
        <row r="3959">
          <cell r="B3959">
            <v>3900</v>
          </cell>
          <cell r="F3959">
            <v>0</v>
          </cell>
          <cell r="I3959">
            <v>0</v>
          </cell>
          <cell r="J3959">
            <v>0</v>
          </cell>
          <cell r="K3959">
            <v>0</v>
          </cell>
          <cell r="N3959">
            <v>0</v>
          </cell>
        </row>
        <row r="3960">
          <cell r="B3960">
            <v>3900</v>
          </cell>
          <cell r="F3960">
            <v>0</v>
          </cell>
          <cell r="I3960">
            <v>1.4</v>
          </cell>
          <cell r="J3960">
            <v>1.4</v>
          </cell>
          <cell r="K3960">
            <v>0.5</v>
          </cell>
          <cell r="N3960">
            <v>1.4</v>
          </cell>
        </row>
        <row r="3961">
          <cell r="B3961">
            <v>3900</v>
          </cell>
          <cell r="F3961">
            <v>0</v>
          </cell>
          <cell r="I3961">
            <v>66.5</v>
          </cell>
          <cell r="J3961">
            <v>66.5</v>
          </cell>
          <cell r="K3961">
            <v>0</v>
          </cell>
          <cell r="N3961">
            <v>66.5</v>
          </cell>
        </row>
        <row r="3962">
          <cell r="B3962">
            <v>3900</v>
          </cell>
          <cell r="F3962">
            <v>0</v>
          </cell>
          <cell r="I3962">
            <v>2500</v>
          </cell>
          <cell r="J3962">
            <v>2500</v>
          </cell>
          <cell r="K3962">
            <v>0</v>
          </cell>
          <cell r="N3962">
            <v>2500</v>
          </cell>
        </row>
        <row r="3963">
          <cell r="B3963">
            <v>3900</v>
          </cell>
          <cell r="F3963">
            <v>0</v>
          </cell>
          <cell r="I3963">
            <v>107.7</v>
          </cell>
          <cell r="J3963">
            <v>107.7</v>
          </cell>
          <cell r="K3963">
            <v>107.7</v>
          </cell>
          <cell r="N3963">
            <v>107.7</v>
          </cell>
        </row>
        <row r="3964">
          <cell r="B3964">
            <v>3900</v>
          </cell>
          <cell r="F3964">
            <v>1301.5999999999999</v>
          </cell>
          <cell r="I3964">
            <v>-1301.6999999999998</v>
          </cell>
          <cell r="J3964">
            <v>0</v>
          </cell>
          <cell r="K3964">
            <v>0</v>
          </cell>
          <cell r="N3964">
            <v>0</v>
          </cell>
        </row>
        <row r="3965">
          <cell r="B3965">
            <v>3900</v>
          </cell>
          <cell r="F3965">
            <v>0</v>
          </cell>
          <cell r="I3965">
            <v>2485.5</v>
          </cell>
          <cell r="J3965">
            <v>2485.5</v>
          </cell>
          <cell r="K3965">
            <v>0</v>
          </cell>
          <cell r="N3965">
            <v>2485.5</v>
          </cell>
        </row>
        <row r="3966">
          <cell r="B3966">
            <v>3900</v>
          </cell>
          <cell r="F3966">
            <v>135.80000000000001</v>
          </cell>
          <cell r="I3966">
            <v>-135.89999999999998</v>
          </cell>
          <cell r="J3966">
            <v>0</v>
          </cell>
          <cell r="K3966">
            <v>0</v>
          </cell>
          <cell r="N3966">
            <v>0</v>
          </cell>
        </row>
        <row r="3967">
          <cell r="B3967">
            <v>3900</v>
          </cell>
          <cell r="F3967">
            <v>523.29999999999995</v>
          </cell>
          <cell r="I3967">
            <v>1067.1000000000004</v>
          </cell>
          <cell r="J3967">
            <v>1590.4</v>
          </cell>
          <cell r="K3967">
            <v>1483.5</v>
          </cell>
          <cell r="N3967">
            <v>1590.4</v>
          </cell>
        </row>
        <row r="3968">
          <cell r="B3968">
            <v>3900</v>
          </cell>
          <cell r="F3968">
            <v>0</v>
          </cell>
          <cell r="I3968">
            <v>0</v>
          </cell>
          <cell r="J3968">
            <v>0</v>
          </cell>
          <cell r="K3968">
            <v>0</v>
          </cell>
          <cell r="N3968">
            <v>0</v>
          </cell>
        </row>
        <row r="3969">
          <cell r="B3969">
            <v>3900</v>
          </cell>
          <cell r="F3969">
            <v>0</v>
          </cell>
          <cell r="I3969">
            <v>0</v>
          </cell>
          <cell r="J3969">
            <v>0</v>
          </cell>
          <cell r="K3969">
            <v>0</v>
          </cell>
          <cell r="N3969">
            <v>0</v>
          </cell>
        </row>
        <row r="3970">
          <cell r="B3970">
            <v>3900</v>
          </cell>
          <cell r="F3970">
            <v>0</v>
          </cell>
          <cell r="I3970">
            <v>6873.3</v>
          </cell>
          <cell r="J3970">
            <v>6873.3</v>
          </cell>
          <cell r="K3970">
            <v>2800</v>
          </cell>
          <cell r="N3970">
            <v>6873.3</v>
          </cell>
        </row>
        <row r="3971">
          <cell r="B3971">
            <v>3900</v>
          </cell>
          <cell r="F3971">
            <v>0</v>
          </cell>
          <cell r="I3971">
            <v>1766.1000000000004</v>
          </cell>
          <cell r="J3971">
            <v>1766.1</v>
          </cell>
          <cell r="K3971">
            <v>1766.1</v>
          </cell>
          <cell r="N3971">
            <v>1766.1</v>
          </cell>
        </row>
        <row r="3972">
          <cell r="B3972">
            <v>3900</v>
          </cell>
          <cell r="F3972">
            <v>1.3</v>
          </cell>
          <cell r="I3972">
            <v>-1.3000000000000682</v>
          </cell>
          <cell r="J3972">
            <v>0</v>
          </cell>
          <cell r="K3972">
            <v>0</v>
          </cell>
          <cell r="N3972">
            <v>0</v>
          </cell>
        </row>
        <row r="3973">
          <cell r="B3973">
            <v>3900</v>
          </cell>
          <cell r="F3973">
            <v>0</v>
          </cell>
          <cell r="I3973">
            <v>0</v>
          </cell>
          <cell r="J3973">
            <v>0</v>
          </cell>
          <cell r="K3973">
            <v>0</v>
          </cell>
          <cell r="N3973">
            <v>0</v>
          </cell>
        </row>
        <row r="3974">
          <cell r="B3974">
            <v>3900</v>
          </cell>
          <cell r="F3974">
            <v>0</v>
          </cell>
          <cell r="I3974">
            <v>0</v>
          </cell>
          <cell r="J3974">
            <v>0</v>
          </cell>
          <cell r="K3974">
            <v>0</v>
          </cell>
          <cell r="N3974">
            <v>0</v>
          </cell>
        </row>
        <row r="3975">
          <cell r="B3975">
            <v>3900</v>
          </cell>
          <cell r="F3975">
            <v>0</v>
          </cell>
          <cell r="I3975">
            <v>0</v>
          </cell>
          <cell r="J3975">
            <v>0</v>
          </cell>
          <cell r="K3975">
            <v>0</v>
          </cell>
          <cell r="N3975">
            <v>0</v>
          </cell>
        </row>
        <row r="3976">
          <cell r="B3976">
            <v>3900</v>
          </cell>
          <cell r="F3976">
            <v>0</v>
          </cell>
          <cell r="I3976">
            <v>0</v>
          </cell>
          <cell r="J3976">
            <v>0</v>
          </cell>
          <cell r="K3976">
            <v>0</v>
          </cell>
          <cell r="N3976">
            <v>0</v>
          </cell>
        </row>
        <row r="3977">
          <cell r="B3977">
            <v>3900</v>
          </cell>
          <cell r="F3977">
            <v>0</v>
          </cell>
          <cell r="I3977">
            <v>0</v>
          </cell>
          <cell r="J3977">
            <v>0</v>
          </cell>
          <cell r="K3977">
            <v>0</v>
          </cell>
          <cell r="N3977">
            <v>0</v>
          </cell>
        </row>
        <row r="3978">
          <cell r="B3978">
            <v>3900</v>
          </cell>
          <cell r="F3978">
            <v>0.4</v>
          </cell>
          <cell r="I3978">
            <v>-0.40000000000009095</v>
          </cell>
          <cell r="J3978">
            <v>0</v>
          </cell>
          <cell r="K3978">
            <v>0</v>
          </cell>
          <cell r="N3978">
            <v>0</v>
          </cell>
        </row>
        <row r="3979">
          <cell r="B3979">
            <v>3900</v>
          </cell>
          <cell r="F3979">
            <v>6.3</v>
          </cell>
          <cell r="I3979">
            <v>-6.3</v>
          </cell>
          <cell r="J3979">
            <v>0</v>
          </cell>
          <cell r="K3979">
            <v>0</v>
          </cell>
          <cell r="N3979">
            <v>0</v>
          </cell>
        </row>
        <row r="3980">
          <cell r="B3980">
            <v>3900</v>
          </cell>
          <cell r="F3980">
            <v>1.4</v>
          </cell>
          <cell r="I3980">
            <v>-1.4</v>
          </cell>
          <cell r="J3980">
            <v>0</v>
          </cell>
          <cell r="K3980">
            <v>0</v>
          </cell>
          <cell r="N3980">
            <v>0</v>
          </cell>
        </row>
        <row r="3981">
          <cell r="B3981">
            <v>3900</v>
          </cell>
          <cell r="F3981">
            <v>9.1</v>
          </cell>
          <cell r="I3981">
            <v>-9.1</v>
          </cell>
          <cell r="J3981">
            <v>0</v>
          </cell>
          <cell r="K3981">
            <v>0</v>
          </cell>
          <cell r="N3981">
            <v>0</v>
          </cell>
        </row>
        <row r="3982">
          <cell r="B3982">
            <v>3900</v>
          </cell>
          <cell r="F3982">
            <v>0</v>
          </cell>
          <cell r="I3982">
            <v>0</v>
          </cell>
          <cell r="J3982">
            <v>0</v>
          </cell>
          <cell r="K3982">
            <v>0</v>
          </cell>
          <cell r="N3982">
            <v>0</v>
          </cell>
        </row>
        <row r="3983">
          <cell r="B3983">
            <v>3900</v>
          </cell>
          <cell r="F3983">
            <v>0</v>
          </cell>
          <cell r="I3983">
            <v>0</v>
          </cell>
          <cell r="J3983">
            <v>0</v>
          </cell>
          <cell r="K3983">
            <v>0</v>
          </cell>
          <cell r="N3983">
            <v>0</v>
          </cell>
        </row>
        <row r="3984">
          <cell r="B3984">
            <v>3900</v>
          </cell>
          <cell r="F3984">
            <v>0</v>
          </cell>
          <cell r="I3984">
            <v>0</v>
          </cell>
          <cell r="J3984">
            <v>0</v>
          </cell>
          <cell r="K3984">
            <v>0</v>
          </cell>
          <cell r="N3984">
            <v>0</v>
          </cell>
        </row>
        <row r="3985">
          <cell r="B3985">
            <v>3900</v>
          </cell>
          <cell r="F3985">
            <v>0</v>
          </cell>
          <cell r="I3985">
            <v>0</v>
          </cell>
          <cell r="J3985">
            <v>0</v>
          </cell>
          <cell r="K3985">
            <v>0</v>
          </cell>
          <cell r="N3985">
            <v>0</v>
          </cell>
        </row>
        <row r="3986">
          <cell r="B3986">
            <v>3900</v>
          </cell>
          <cell r="F3986">
            <v>0</v>
          </cell>
          <cell r="I3986">
            <v>0</v>
          </cell>
          <cell r="J3986">
            <v>0</v>
          </cell>
          <cell r="K3986">
            <v>0</v>
          </cell>
          <cell r="N3986">
            <v>0</v>
          </cell>
        </row>
        <row r="3987">
          <cell r="B3987">
            <v>3900</v>
          </cell>
          <cell r="F3987">
            <v>0</v>
          </cell>
          <cell r="I3987">
            <v>0</v>
          </cell>
          <cell r="J3987">
            <v>0</v>
          </cell>
          <cell r="K3987">
            <v>0</v>
          </cell>
          <cell r="N3987">
            <v>0</v>
          </cell>
        </row>
        <row r="3988">
          <cell r="B3988">
            <v>3900</v>
          </cell>
          <cell r="F3988">
            <v>0</v>
          </cell>
          <cell r="I3988">
            <v>0</v>
          </cell>
          <cell r="J3988">
            <v>0</v>
          </cell>
          <cell r="K3988">
            <v>0</v>
          </cell>
          <cell r="N3988">
            <v>0</v>
          </cell>
        </row>
        <row r="3989">
          <cell r="B3989">
            <v>3900</v>
          </cell>
          <cell r="F3989">
            <v>2204.1</v>
          </cell>
          <cell r="I3989">
            <v>-2204.1</v>
          </cell>
          <cell r="J3989">
            <v>0</v>
          </cell>
          <cell r="K3989">
            <v>0</v>
          </cell>
          <cell r="N3989">
            <v>0</v>
          </cell>
        </row>
        <row r="3990">
          <cell r="B3990">
            <v>3900</v>
          </cell>
          <cell r="F3990">
            <v>0</v>
          </cell>
          <cell r="I3990">
            <v>0</v>
          </cell>
          <cell r="J3990">
            <v>0</v>
          </cell>
          <cell r="K3990">
            <v>0</v>
          </cell>
          <cell r="N3990">
            <v>0</v>
          </cell>
        </row>
        <row r="3991">
          <cell r="B3991">
            <v>3900</v>
          </cell>
          <cell r="F3991">
            <v>15684.2</v>
          </cell>
          <cell r="I3991">
            <v>-15684.199999999999</v>
          </cell>
          <cell r="J3991">
            <v>0</v>
          </cell>
          <cell r="K3991">
            <v>0</v>
          </cell>
          <cell r="N3991">
            <v>0</v>
          </cell>
        </row>
        <row r="3992">
          <cell r="B3992">
            <v>3900</v>
          </cell>
          <cell r="F3992">
            <v>48499.8</v>
          </cell>
          <cell r="I3992">
            <v>-24204.199999999997</v>
          </cell>
          <cell r="J3992">
            <v>24295.7</v>
          </cell>
          <cell r="K3992">
            <v>4670.3</v>
          </cell>
          <cell r="N3992">
            <v>24295.7</v>
          </cell>
        </row>
        <row r="3993">
          <cell r="B3993">
            <v>3900</v>
          </cell>
          <cell r="F3993">
            <v>4908.6000000000004</v>
          </cell>
          <cell r="I3993">
            <v>-4908.6000000000022</v>
          </cell>
          <cell r="J3993">
            <v>0</v>
          </cell>
          <cell r="K3993">
            <v>0</v>
          </cell>
          <cell r="N3993">
            <v>0</v>
          </cell>
        </row>
        <row r="3994">
          <cell r="B3994">
            <v>3900</v>
          </cell>
          <cell r="F3994">
            <v>10228.6</v>
          </cell>
          <cell r="I3994">
            <v>75183.699999999983</v>
          </cell>
          <cell r="J3994">
            <v>85412.2</v>
          </cell>
          <cell r="K3994">
            <v>84214.5</v>
          </cell>
          <cell r="N3994">
            <v>85412.2</v>
          </cell>
        </row>
        <row r="3995">
          <cell r="B3995">
            <v>3900</v>
          </cell>
          <cell r="F3995">
            <v>0</v>
          </cell>
          <cell r="I3995">
            <v>0</v>
          </cell>
          <cell r="J3995">
            <v>0</v>
          </cell>
          <cell r="K3995">
            <v>0</v>
          </cell>
          <cell r="N3995">
            <v>0</v>
          </cell>
        </row>
        <row r="3996">
          <cell r="B3996">
            <v>3900</v>
          </cell>
          <cell r="F3996">
            <v>0</v>
          </cell>
          <cell r="I3996">
            <v>0</v>
          </cell>
          <cell r="J3996">
            <v>0</v>
          </cell>
          <cell r="K3996">
            <v>0</v>
          </cell>
          <cell r="N3996">
            <v>0</v>
          </cell>
        </row>
        <row r="3997">
          <cell r="B3997">
            <v>3900</v>
          </cell>
          <cell r="F3997">
            <v>0</v>
          </cell>
          <cell r="I3997">
            <v>0</v>
          </cell>
          <cell r="J3997">
            <v>0</v>
          </cell>
          <cell r="K3997">
            <v>0</v>
          </cell>
          <cell r="N3997">
            <v>0</v>
          </cell>
        </row>
        <row r="3998">
          <cell r="B3998">
            <v>3900</v>
          </cell>
          <cell r="F3998">
            <v>26.8</v>
          </cell>
          <cell r="I3998">
            <v>-26.800000000000004</v>
          </cell>
          <cell r="J3998">
            <v>0</v>
          </cell>
          <cell r="K3998">
            <v>0</v>
          </cell>
          <cell r="N3998">
            <v>0</v>
          </cell>
        </row>
        <row r="3999">
          <cell r="B3999">
            <v>3900</v>
          </cell>
          <cell r="F3999">
            <v>0</v>
          </cell>
          <cell r="I3999">
            <v>0</v>
          </cell>
          <cell r="J3999">
            <v>0</v>
          </cell>
          <cell r="K3999">
            <v>0</v>
          </cell>
          <cell r="N3999">
            <v>0</v>
          </cell>
        </row>
        <row r="4000">
          <cell r="B4000">
            <v>3900</v>
          </cell>
          <cell r="F4000">
            <v>0</v>
          </cell>
          <cell r="I4000">
            <v>0</v>
          </cell>
          <cell r="J4000">
            <v>0</v>
          </cell>
          <cell r="K4000">
            <v>0</v>
          </cell>
          <cell r="N4000">
            <v>0</v>
          </cell>
        </row>
        <row r="4001">
          <cell r="B4001">
            <v>3900</v>
          </cell>
          <cell r="F4001">
            <v>6608.9</v>
          </cell>
          <cell r="I4001">
            <v>-6608.9</v>
          </cell>
          <cell r="J4001">
            <v>0</v>
          </cell>
          <cell r="K4001">
            <v>0</v>
          </cell>
          <cell r="N4001">
            <v>0</v>
          </cell>
        </row>
        <row r="4002">
          <cell r="B4002">
            <v>3900</v>
          </cell>
          <cell r="F4002">
            <v>0</v>
          </cell>
          <cell r="I4002">
            <v>0</v>
          </cell>
          <cell r="J4002">
            <v>0</v>
          </cell>
          <cell r="K4002">
            <v>0</v>
          </cell>
          <cell r="N4002">
            <v>0</v>
          </cell>
        </row>
        <row r="4003">
          <cell r="B4003">
            <v>3900</v>
          </cell>
          <cell r="F4003">
            <v>0</v>
          </cell>
          <cell r="I4003">
            <v>0</v>
          </cell>
          <cell r="J4003">
            <v>0</v>
          </cell>
          <cell r="K4003">
            <v>0</v>
          </cell>
          <cell r="N4003">
            <v>0</v>
          </cell>
        </row>
        <row r="4004">
          <cell r="B4004">
            <v>3900</v>
          </cell>
          <cell r="F4004">
            <v>285.7</v>
          </cell>
          <cell r="I4004">
            <v>-285.70000000000005</v>
          </cell>
          <cell r="J4004">
            <v>0</v>
          </cell>
          <cell r="K4004">
            <v>0</v>
          </cell>
          <cell r="N4004">
            <v>0</v>
          </cell>
        </row>
        <row r="4005">
          <cell r="B4005">
            <v>3900</v>
          </cell>
          <cell r="F4005">
            <v>3574.3</v>
          </cell>
          <cell r="I4005">
            <v>-3574.3</v>
          </cell>
          <cell r="J4005">
            <v>0</v>
          </cell>
          <cell r="K4005">
            <v>0</v>
          </cell>
          <cell r="N4005">
            <v>0</v>
          </cell>
        </row>
        <row r="4006">
          <cell r="B4006">
            <v>3900</v>
          </cell>
          <cell r="F4006">
            <v>93600.3</v>
          </cell>
          <cell r="I4006">
            <v>153734.99999999997</v>
          </cell>
          <cell r="J4006">
            <v>247335.2</v>
          </cell>
          <cell r="K4006">
            <v>195037.7</v>
          </cell>
          <cell r="N4006">
            <v>247335.2</v>
          </cell>
        </row>
        <row r="4007">
          <cell r="B4007">
            <v>3900</v>
          </cell>
          <cell r="F4007">
            <v>7.4</v>
          </cell>
          <cell r="I4007">
            <v>-4.5</v>
          </cell>
          <cell r="J4007">
            <v>2.9</v>
          </cell>
          <cell r="K4007">
            <v>2.9</v>
          </cell>
          <cell r="N4007">
            <v>2.9</v>
          </cell>
        </row>
        <row r="4008">
          <cell r="B4008">
            <v>3900</v>
          </cell>
          <cell r="F4008">
            <v>55507.4</v>
          </cell>
          <cell r="I4008">
            <v>-51701.2</v>
          </cell>
          <cell r="J4008">
            <v>3806.2</v>
          </cell>
          <cell r="K4008">
            <v>3806.2</v>
          </cell>
          <cell r="N4008">
            <v>3806.2</v>
          </cell>
        </row>
        <row r="4009">
          <cell r="B4009">
            <v>3900</v>
          </cell>
          <cell r="F4009">
            <v>18566.599999999999</v>
          </cell>
          <cell r="I4009">
            <v>-18566.600000000002</v>
          </cell>
          <cell r="J4009">
            <v>0</v>
          </cell>
          <cell r="K4009">
            <v>0</v>
          </cell>
          <cell r="N4009">
            <v>0</v>
          </cell>
        </row>
        <row r="4010">
          <cell r="B4010">
            <v>3900</v>
          </cell>
          <cell r="F4010">
            <v>0</v>
          </cell>
          <cell r="I4010">
            <v>0</v>
          </cell>
          <cell r="J4010">
            <v>0</v>
          </cell>
          <cell r="K4010">
            <v>0</v>
          </cell>
          <cell r="N4010">
            <v>0</v>
          </cell>
        </row>
        <row r="4011">
          <cell r="B4011">
            <v>3900</v>
          </cell>
          <cell r="F4011">
            <v>48352.4</v>
          </cell>
          <cell r="I4011">
            <v>61724.799999999988</v>
          </cell>
          <cell r="J4011">
            <v>110077.3</v>
          </cell>
          <cell r="K4011">
            <v>91791.8</v>
          </cell>
          <cell r="N4011">
            <v>110077.3</v>
          </cell>
        </row>
        <row r="4012">
          <cell r="B4012">
            <v>3900</v>
          </cell>
          <cell r="F4012">
            <v>0</v>
          </cell>
          <cell r="I4012">
            <v>0</v>
          </cell>
          <cell r="J4012">
            <v>0</v>
          </cell>
          <cell r="K4012">
            <v>0</v>
          </cell>
          <cell r="N4012">
            <v>0</v>
          </cell>
        </row>
        <row r="4013">
          <cell r="B4013">
            <v>3900</v>
          </cell>
          <cell r="F4013">
            <v>0</v>
          </cell>
          <cell r="I4013">
            <v>0</v>
          </cell>
          <cell r="J4013">
            <v>0</v>
          </cell>
          <cell r="K4013">
            <v>0</v>
          </cell>
          <cell r="N4013">
            <v>0</v>
          </cell>
        </row>
        <row r="4014">
          <cell r="B4014">
            <v>3900</v>
          </cell>
          <cell r="F4014">
            <v>15670.7</v>
          </cell>
          <cell r="I4014">
            <v>2102.5</v>
          </cell>
          <cell r="J4014">
            <v>17773.2</v>
          </cell>
          <cell r="K4014">
            <v>11091.4</v>
          </cell>
          <cell r="N4014">
            <v>17773.2</v>
          </cell>
        </row>
        <row r="4015">
          <cell r="B4015">
            <v>3900</v>
          </cell>
          <cell r="F4015">
            <v>0</v>
          </cell>
          <cell r="I4015">
            <v>0</v>
          </cell>
          <cell r="J4015">
            <v>0</v>
          </cell>
          <cell r="K4015">
            <v>0</v>
          </cell>
          <cell r="N4015">
            <v>0</v>
          </cell>
        </row>
        <row r="4016">
          <cell r="B4016">
            <v>3900</v>
          </cell>
          <cell r="F4016">
            <v>678.2</v>
          </cell>
          <cell r="I4016">
            <v>-678.2</v>
          </cell>
          <cell r="J4016">
            <v>0</v>
          </cell>
          <cell r="K4016">
            <v>0</v>
          </cell>
          <cell r="N4016">
            <v>0</v>
          </cell>
        </row>
        <row r="4017">
          <cell r="B4017">
            <v>3900</v>
          </cell>
          <cell r="F4017">
            <v>22923</v>
          </cell>
          <cell r="I4017">
            <v>233000.1</v>
          </cell>
          <cell r="J4017">
            <v>255923.1</v>
          </cell>
          <cell r="K4017">
            <v>232824.5</v>
          </cell>
          <cell r="N4017">
            <v>255923.1</v>
          </cell>
        </row>
        <row r="4018">
          <cell r="B4018">
            <v>3900</v>
          </cell>
          <cell r="F4018">
            <v>315.8</v>
          </cell>
          <cell r="I4018">
            <v>-315.8</v>
          </cell>
          <cell r="J4018">
            <v>0</v>
          </cell>
          <cell r="K4018">
            <v>0</v>
          </cell>
          <cell r="N4018">
            <v>0</v>
          </cell>
        </row>
        <row r="4019">
          <cell r="B4019">
            <v>3900</v>
          </cell>
          <cell r="F4019">
            <v>97915.7</v>
          </cell>
          <cell r="I4019">
            <v>76281.600000000035</v>
          </cell>
          <cell r="J4019">
            <v>174197.4</v>
          </cell>
          <cell r="K4019">
            <v>134339.29999999999</v>
          </cell>
          <cell r="N4019">
            <v>174197.4</v>
          </cell>
        </row>
        <row r="4020">
          <cell r="B4020">
            <v>3900</v>
          </cell>
          <cell r="F4020">
            <v>0</v>
          </cell>
          <cell r="I4020">
            <v>0</v>
          </cell>
          <cell r="J4020">
            <v>0</v>
          </cell>
          <cell r="K4020">
            <v>0</v>
          </cell>
          <cell r="N4020">
            <v>0</v>
          </cell>
        </row>
        <row r="4021">
          <cell r="B4021">
            <v>3900</v>
          </cell>
          <cell r="F4021">
            <v>0</v>
          </cell>
          <cell r="I4021">
            <v>53310.7</v>
          </cell>
          <cell r="J4021">
            <v>53310.7</v>
          </cell>
          <cell r="K4021">
            <v>53310.7</v>
          </cell>
          <cell r="N4021">
            <v>53310.7</v>
          </cell>
        </row>
        <row r="4022">
          <cell r="B4022">
            <v>3900</v>
          </cell>
          <cell r="F4022">
            <v>0</v>
          </cell>
          <cell r="I4022">
            <v>0</v>
          </cell>
          <cell r="J4022">
            <v>0</v>
          </cell>
          <cell r="K4022">
            <v>0</v>
          </cell>
          <cell r="N4022">
            <v>0</v>
          </cell>
        </row>
        <row r="4023">
          <cell r="B4023">
            <v>3900</v>
          </cell>
          <cell r="F4023">
            <v>0</v>
          </cell>
          <cell r="I4023">
            <v>160462.70000000001</v>
          </cell>
          <cell r="J4023">
            <v>160462.70000000001</v>
          </cell>
          <cell r="K4023">
            <v>146501</v>
          </cell>
          <cell r="N4023">
            <v>160462.70000000001</v>
          </cell>
        </row>
        <row r="4024">
          <cell r="B4024">
            <v>3900</v>
          </cell>
          <cell r="F4024">
            <v>285.7</v>
          </cell>
          <cell r="I4024">
            <v>-285.7</v>
          </cell>
          <cell r="J4024">
            <v>0</v>
          </cell>
          <cell r="K4024">
            <v>0</v>
          </cell>
          <cell r="N4024">
            <v>0</v>
          </cell>
        </row>
        <row r="4025">
          <cell r="B4025">
            <v>3900</v>
          </cell>
          <cell r="F4025">
            <v>71.7</v>
          </cell>
          <cell r="I4025">
            <v>-71.7</v>
          </cell>
          <cell r="J4025">
            <v>0</v>
          </cell>
          <cell r="K4025">
            <v>0</v>
          </cell>
          <cell r="N4025">
            <v>0</v>
          </cell>
        </row>
        <row r="4026">
          <cell r="B4026">
            <v>3900</v>
          </cell>
          <cell r="F4026">
            <v>50</v>
          </cell>
          <cell r="I4026">
            <v>-50.000000000000014</v>
          </cell>
          <cell r="J4026">
            <v>0</v>
          </cell>
          <cell r="K4026">
            <v>0</v>
          </cell>
          <cell r="N4026">
            <v>0</v>
          </cell>
        </row>
        <row r="4027">
          <cell r="B4027">
            <v>3900</v>
          </cell>
          <cell r="F4027">
            <v>288.3</v>
          </cell>
          <cell r="I4027">
            <v>-288.39999999999998</v>
          </cell>
          <cell r="J4027">
            <v>0</v>
          </cell>
          <cell r="K4027">
            <v>0</v>
          </cell>
          <cell r="N4027">
            <v>0</v>
          </cell>
        </row>
        <row r="4028">
          <cell r="B4028">
            <v>3900</v>
          </cell>
          <cell r="F4028">
            <v>0</v>
          </cell>
          <cell r="I4028">
            <v>427542.7</v>
          </cell>
          <cell r="J4028">
            <v>427542.7</v>
          </cell>
          <cell r="K4028">
            <v>275176.59999999998</v>
          </cell>
          <cell r="N4028">
            <v>427542.7</v>
          </cell>
        </row>
        <row r="4029">
          <cell r="B4029">
            <v>3900</v>
          </cell>
          <cell r="F4029">
            <v>0</v>
          </cell>
          <cell r="I4029">
            <v>0</v>
          </cell>
          <cell r="J4029">
            <v>0</v>
          </cell>
          <cell r="K4029">
            <v>0</v>
          </cell>
          <cell r="N4029">
            <v>0</v>
          </cell>
        </row>
        <row r="4030">
          <cell r="B4030">
            <v>3900</v>
          </cell>
          <cell r="F4030">
            <v>0</v>
          </cell>
          <cell r="I4030">
            <v>0</v>
          </cell>
          <cell r="J4030">
            <v>0</v>
          </cell>
          <cell r="K4030">
            <v>0</v>
          </cell>
          <cell r="N4030">
            <v>0</v>
          </cell>
        </row>
        <row r="4031">
          <cell r="B4031">
            <v>3900</v>
          </cell>
          <cell r="F4031">
            <v>276.7</v>
          </cell>
          <cell r="I4031">
            <v>-276.79999999999995</v>
          </cell>
          <cell r="J4031">
            <v>0</v>
          </cell>
          <cell r="K4031">
            <v>0</v>
          </cell>
          <cell r="N4031">
            <v>0</v>
          </cell>
        </row>
        <row r="4032">
          <cell r="B4032">
            <v>3900</v>
          </cell>
          <cell r="F4032">
            <v>7117.5</v>
          </cell>
          <cell r="I4032">
            <v>-7117.6</v>
          </cell>
          <cell r="J4032">
            <v>0</v>
          </cell>
          <cell r="K4032">
            <v>0</v>
          </cell>
          <cell r="N4032">
            <v>0</v>
          </cell>
        </row>
        <row r="4033">
          <cell r="B4033">
            <v>3900</v>
          </cell>
          <cell r="F4033">
            <v>1057717.2</v>
          </cell>
          <cell r="I4033">
            <v>-1057717.2</v>
          </cell>
          <cell r="J4033">
            <v>0</v>
          </cell>
          <cell r="K4033">
            <v>0</v>
          </cell>
          <cell r="N4033">
            <v>0</v>
          </cell>
        </row>
        <row r="4034">
          <cell r="B4034">
            <v>3900</v>
          </cell>
          <cell r="F4034">
            <v>0</v>
          </cell>
          <cell r="I4034">
            <v>0</v>
          </cell>
          <cell r="J4034">
            <v>0</v>
          </cell>
          <cell r="K4034">
            <v>0</v>
          </cell>
          <cell r="N4034">
            <v>0</v>
          </cell>
        </row>
        <row r="4035">
          <cell r="B4035">
            <v>3900</v>
          </cell>
          <cell r="F4035">
            <v>0</v>
          </cell>
          <cell r="I4035">
            <v>0</v>
          </cell>
          <cell r="J4035">
            <v>0</v>
          </cell>
          <cell r="K4035">
            <v>0</v>
          </cell>
          <cell r="N4035">
            <v>0</v>
          </cell>
        </row>
        <row r="4036">
          <cell r="B4036">
            <v>3900</v>
          </cell>
          <cell r="F4036">
            <v>0</v>
          </cell>
          <cell r="I4036">
            <v>0</v>
          </cell>
          <cell r="J4036">
            <v>0</v>
          </cell>
          <cell r="K4036">
            <v>0</v>
          </cell>
          <cell r="N4036">
            <v>0</v>
          </cell>
        </row>
        <row r="4037">
          <cell r="B4037">
            <v>3900</v>
          </cell>
          <cell r="F4037">
            <v>0</v>
          </cell>
          <cell r="I4037">
            <v>0</v>
          </cell>
          <cell r="J4037">
            <v>0</v>
          </cell>
          <cell r="K4037">
            <v>0</v>
          </cell>
          <cell r="N4037">
            <v>0</v>
          </cell>
        </row>
        <row r="4038">
          <cell r="B4038">
            <v>3900</v>
          </cell>
          <cell r="F4038">
            <v>0</v>
          </cell>
          <cell r="I4038">
            <v>0</v>
          </cell>
          <cell r="J4038">
            <v>0</v>
          </cell>
          <cell r="K4038">
            <v>0</v>
          </cell>
          <cell r="N4038">
            <v>0</v>
          </cell>
        </row>
        <row r="4039">
          <cell r="B4039">
            <v>3900</v>
          </cell>
          <cell r="F4039">
            <v>0</v>
          </cell>
          <cell r="I4039">
            <v>0</v>
          </cell>
          <cell r="J4039">
            <v>0</v>
          </cell>
          <cell r="K4039">
            <v>0</v>
          </cell>
          <cell r="N4039">
            <v>0</v>
          </cell>
        </row>
        <row r="4040">
          <cell r="B4040">
            <v>3900</v>
          </cell>
          <cell r="F4040">
            <v>0</v>
          </cell>
          <cell r="I4040">
            <v>0</v>
          </cell>
          <cell r="J4040">
            <v>0</v>
          </cell>
          <cell r="K4040">
            <v>0</v>
          </cell>
          <cell r="N4040">
            <v>0</v>
          </cell>
        </row>
        <row r="4041">
          <cell r="B4041">
            <v>3900</v>
          </cell>
          <cell r="F4041">
            <v>554.70000000000005</v>
          </cell>
          <cell r="I4041">
            <v>-554.69999999999982</v>
          </cell>
          <cell r="J4041">
            <v>0</v>
          </cell>
          <cell r="K4041">
            <v>0</v>
          </cell>
          <cell r="N4041">
            <v>0</v>
          </cell>
        </row>
        <row r="4042">
          <cell r="B4042">
            <v>3900</v>
          </cell>
          <cell r="F4042">
            <v>160.30000000000001</v>
          </cell>
          <cell r="I4042">
            <v>-160.30000000000007</v>
          </cell>
          <cell r="J4042">
            <v>0</v>
          </cell>
          <cell r="K4042">
            <v>0</v>
          </cell>
          <cell r="N4042">
            <v>0</v>
          </cell>
        </row>
        <row r="4043">
          <cell r="B4043">
            <v>3900</v>
          </cell>
          <cell r="F4043">
            <v>266.5</v>
          </cell>
          <cell r="I4043">
            <v>-266.59999999999991</v>
          </cell>
          <cell r="J4043">
            <v>0</v>
          </cell>
          <cell r="K4043">
            <v>0</v>
          </cell>
          <cell r="N4043">
            <v>0</v>
          </cell>
        </row>
        <row r="4044">
          <cell r="B4044">
            <v>3900</v>
          </cell>
          <cell r="F4044">
            <v>0</v>
          </cell>
          <cell r="I4044">
            <v>0</v>
          </cell>
          <cell r="J4044">
            <v>0</v>
          </cell>
          <cell r="K4044">
            <v>0</v>
          </cell>
          <cell r="N4044">
            <v>0</v>
          </cell>
        </row>
        <row r="4045">
          <cell r="B4045">
            <v>3900</v>
          </cell>
          <cell r="F4045">
            <v>0</v>
          </cell>
          <cell r="I4045">
            <v>0</v>
          </cell>
          <cell r="J4045">
            <v>0</v>
          </cell>
          <cell r="K4045">
            <v>0</v>
          </cell>
          <cell r="N4045">
            <v>0</v>
          </cell>
        </row>
        <row r="4046">
          <cell r="B4046">
            <v>3900</v>
          </cell>
          <cell r="F4046">
            <v>205.1</v>
          </cell>
          <cell r="I4046">
            <v>-205.1</v>
          </cell>
          <cell r="J4046">
            <v>0</v>
          </cell>
          <cell r="K4046">
            <v>0</v>
          </cell>
          <cell r="N4046">
            <v>0</v>
          </cell>
        </row>
        <row r="4047">
          <cell r="B4047">
            <v>3900</v>
          </cell>
          <cell r="F4047">
            <v>69.5</v>
          </cell>
          <cell r="I4047">
            <v>-69.5</v>
          </cell>
          <cell r="J4047">
            <v>0</v>
          </cell>
          <cell r="K4047">
            <v>0</v>
          </cell>
          <cell r="N4047">
            <v>0</v>
          </cell>
        </row>
        <row r="4048">
          <cell r="B4048">
            <v>3900</v>
          </cell>
          <cell r="F4048">
            <v>81.5</v>
          </cell>
          <cell r="I4048">
            <v>-81.5</v>
          </cell>
          <cell r="J4048">
            <v>0</v>
          </cell>
          <cell r="K4048">
            <v>0</v>
          </cell>
          <cell r="N4048">
            <v>0</v>
          </cell>
        </row>
        <row r="4049">
          <cell r="B4049">
            <v>3900</v>
          </cell>
          <cell r="F4049">
            <v>165.3</v>
          </cell>
          <cell r="I4049">
            <v>-165.3</v>
          </cell>
          <cell r="J4049">
            <v>0</v>
          </cell>
          <cell r="K4049">
            <v>0</v>
          </cell>
          <cell r="N4049">
            <v>0</v>
          </cell>
        </row>
        <row r="4050">
          <cell r="B4050">
            <v>3900</v>
          </cell>
          <cell r="F4050">
            <v>0</v>
          </cell>
          <cell r="I4050">
            <v>681.2</v>
          </cell>
          <cell r="J4050">
            <v>681.2</v>
          </cell>
          <cell r="K4050">
            <v>0</v>
          </cell>
          <cell r="N4050">
            <v>681.2</v>
          </cell>
        </row>
        <row r="4051">
          <cell r="B4051">
            <v>3900</v>
          </cell>
          <cell r="F4051">
            <v>0</v>
          </cell>
          <cell r="I4051">
            <v>8.3000000000000007</v>
          </cell>
          <cell r="J4051">
            <v>8.3000000000000007</v>
          </cell>
          <cell r="K4051">
            <v>0</v>
          </cell>
          <cell r="N4051">
            <v>8.3000000000000007</v>
          </cell>
        </row>
        <row r="4052">
          <cell r="B4052">
            <v>3900</v>
          </cell>
          <cell r="F4052">
            <v>0</v>
          </cell>
          <cell r="I4052">
            <v>2.4</v>
          </cell>
          <cell r="J4052">
            <v>2.4</v>
          </cell>
          <cell r="K4052">
            <v>0</v>
          </cell>
          <cell r="N4052">
            <v>2.4</v>
          </cell>
        </row>
        <row r="4053">
          <cell r="B4053">
            <v>3900</v>
          </cell>
          <cell r="F4053">
            <v>822.7</v>
          </cell>
          <cell r="I4053">
            <v>375.79999999999995</v>
          </cell>
          <cell r="J4053">
            <v>1198.5</v>
          </cell>
          <cell r="K4053">
            <v>0</v>
          </cell>
          <cell r="N4053">
            <v>1198.5</v>
          </cell>
        </row>
        <row r="4054">
          <cell r="B4054">
            <v>3900</v>
          </cell>
          <cell r="F4054">
            <v>22206.1</v>
          </cell>
          <cell r="I4054">
            <v>43606.600000000006</v>
          </cell>
          <cell r="J4054">
            <v>65812.7</v>
          </cell>
          <cell r="K4054">
            <v>0</v>
          </cell>
          <cell r="N4054">
            <v>65812.7</v>
          </cell>
        </row>
        <row r="4055">
          <cell r="B4055">
            <v>3900</v>
          </cell>
          <cell r="F4055">
            <v>0</v>
          </cell>
          <cell r="I4055">
            <v>128.89999999999998</v>
          </cell>
          <cell r="J4055">
            <v>128.9</v>
          </cell>
          <cell r="K4055">
            <v>0</v>
          </cell>
          <cell r="N4055">
            <v>128.9</v>
          </cell>
        </row>
        <row r="4056">
          <cell r="B4056">
            <v>3900</v>
          </cell>
          <cell r="F4056">
            <v>1825.1</v>
          </cell>
          <cell r="I4056">
            <v>-1630.1999999999998</v>
          </cell>
          <cell r="J4056">
            <v>194.9</v>
          </cell>
          <cell r="K4056">
            <v>0</v>
          </cell>
          <cell r="N4056">
            <v>194.9</v>
          </cell>
        </row>
        <row r="4057">
          <cell r="B4057">
            <v>3900</v>
          </cell>
          <cell r="F4057">
            <v>0</v>
          </cell>
          <cell r="I4057">
            <v>6.5999999999999943</v>
          </cell>
          <cell r="J4057">
            <v>6.6</v>
          </cell>
          <cell r="K4057">
            <v>0</v>
          </cell>
          <cell r="N4057">
            <v>6.6</v>
          </cell>
        </row>
        <row r="4058">
          <cell r="B4058">
            <v>3900</v>
          </cell>
          <cell r="F4058">
            <v>0</v>
          </cell>
          <cell r="I4058">
            <v>15.799999999999983</v>
          </cell>
          <cell r="J4058">
            <v>15.9</v>
          </cell>
          <cell r="K4058">
            <v>0</v>
          </cell>
          <cell r="N4058">
            <v>0</v>
          </cell>
        </row>
        <row r="4059">
          <cell r="B4059">
            <v>3900</v>
          </cell>
          <cell r="F4059">
            <v>936.7</v>
          </cell>
          <cell r="I4059">
            <v>-936.7</v>
          </cell>
          <cell r="J4059">
            <v>0</v>
          </cell>
          <cell r="K4059">
            <v>0</v>
          </cell>
          <cell r="N4059">
            <v>0</v>
          </cell>
        </row>
        <row r="4060">
          <cell r="B4060">
            <v>3900</v>
          </cell>
          <cell r="F4060">
            <v>0</v>
          </cell>
          <cell r="I4060">
            <v>27.7</v>
          </cell>
          <cell r="J4060">
            <v>27.7</v>
          </cell>
          <cell r="K4060">
            <v>0</v>
          </cell>
          <cell r="N4060">
            <v>27.7</v>
          </cell>
        </row>
        <row r="4061">
          <cell r="B4061">
            <v>3900</v>
          </cell>
          <cell r="F4061">
            <v>0</v>
          </cell>
          <cell r="I4061">
            <v>204.9</v>
          </cell>
          <cell r="J4061">
            <v>204.9</v>
          </cell>
          <cell r="K4061">
            <v>204.9</v>
          </cell>
          <cell r="N4061">
            <v>204.9</v>
          </cell>
        </row>
        <row r="4062">
          <cell r="B4062">
            <v>3900</v>
          </cell>
          <cell r="F4062">
            <v>0</v>
          </cell>
          <cell r="I4062">
            <v>8782</v>
          </cell>
          <cell r="J4062">
            <v>8782</v>
          </cell>
          <cell r="K4062">
            <v>0</v>
          </cell>
          <cell r="N4062">
            <v>8782</v>
          </cell>
        </row>
        <row r="4063">
          <cell r="B4063">
            <v>3900</v>
          </cell>
          <cell r="F4063">
            <v>731.5</v>
          </cell>
          <cell r="I4063">
            <v>-731.5</v>
          </cell>
          <cell r="J4063">
            <v>0</v>
          </cell>
          <cell r="K4063">
            <v>0</v>
          </cell>
          <cell r="N4063">
            <v>0</v>
          </cell>
        </row>
        <row r="4064">
          <cell r="B4064">
            <v>3900</v>
          </cell>
          <cell r="F4064">
            <v>528</v>
          </cell>
          <cell r="I4064">
            <v>-528</v>
          </cell>
          <cell r="J4064">
            <v>0</v>
          </cell>
          <cell r="K4064">
            <v>0</v>
          </cell>
          <cell r="N4064">
            <v>0</v>
          </cell>
        </row>
        <row r="4065">
          <cell r="B4065">
            <v>3900</v>
          </cell>
          <cell r="F4065">
            <v>9323</v>
          </cell>
          <cell r="I4065">
            <v>-9323</v>
          </cell>
          <cell r="J4065">
            <v>0</v>
          </cell>
          <cell r="K4065">
            <v>0</v>
          </cell>
          <cell r="N4065">
            <v>0</v>
          </cell>
        </row>
        <row r="4066">
          <cell r="B4066">
            <v>3900</v>
          </cell>
          <cell r="F4066">
            <v>4063.1</v>
          </cell>
          <cell r="I4066">
            <v>-4063.1</v>
          </cell>
          <cell r="J4066">
            <v>0</v>
          </cell>
          <cell r="K4066">
            <v>0</v>
          </cell>
          <cell r="N4066">
            <v>0</v>
          </cell>
        </row>
        <row r="4067">
          <cell r="B4067">
            <v>3900</v>
          </cell>
          <cell r="F4067">
            <v>467930</v>
          </cell>
          <cell r="I4067">
            <v>-55157</v>
          </cell>
          <cell r="J4067">
            <v>412772.9</v>
          </cell>
          <cell r="K4067">
            <v>29018.2</v>
          </cell>
          <cell r="N4067">
            <v>412772.9</v>
          </cell>
        </row>
        <row r="4068">
          <cell r="B4068">
            <v>3900</v>
          </cell>
          <cell r="F4068">
            <v>0</v>
          </cell>
          <cell r="I4068">
            <v>0</v>
          </cell>
          <cell r="J4068">
            <v>0</v>
          </cell>
          <cell r="K4068">
            <v>0</v>
          </cell>
          <cell r="N4068">
            <v>0</v>
          </cell>
        </row>
        <row r="4069">
          <cell r="B4069">
            <v>3900</v>
          </cell>
          <cell r="F4069">
            <v>3299.8</v>
          </cell>
          <cell r="I4069">
            <v>-3299.8</v>
          </cell>
          <cell r="J4069">
            <v>0</v>
          </cell>
          <cell r="K4069">
            <v>0</v>
          </cell>
          <cell r="N4069">
            <v>0</v>
          </cell>
        </row>
        <row r="4070">
          <cell r="B4070">
            <v>3900</v>
          </cell>
          <cell r="F4070">
            <v>0</v>
          </cell>
          <cell r="I4070">
            <v>513.30000000000018</v>
          </cell>
          <cell r="J4070">
            <v>513.29999999999995</v>
          </cell>
          <cell r="K4070">
            <v>0</v>
          </cell>
          <cell r="N4070">
            <v>513.29999999999995</v>
          </cell>
        </row>
        <row r="4071">
          <cell r="B4071">
            <v>3900</v>
          </cell>
          <cell r="F4071">
            <v>0</v>
          </cell>
          <cell r="I4071">
            <v>0</v>
          </cell>
          <cell r="J4071">
            <v>0</v>
          </cell>
          <cell r="K4071">
            <v>0</v>
          </cell>
          <cell r="N4071">
            <v>0</v>
          </cell>
        </row>
        <row r="4072">
          <cell r="B4072">
            <v>3900</v>
          </cell>
          <cell r="F4072">
            <v>0</v>
          </cell>
          <cell r="I4072">
            <v>9499.7999999999884</v>
          </cell>
          <cell r="J4072">
            <v>9499.7999999999993</v>
          </cell>
          <cell r="K4072">
            <v>0</v>
          </cell>
          <cell r="N4072">
            <v>9499.7999999999993</v>
          </cell>
        </row>
        <row r="4073">
          <cell r="B4073">
            <v>3900</v>
          </cell>
          <cell r="F4073">
            <v>0</v>
          </cell>
          <cell r="I4073">
            <v>2579.3000000000002</v>
          </cell>
          <cell r="J4073">
            <v>2579.3000000000002</v>
          </cell>
          <cell r="K4073">
            <v>0</v>
          </cell>
          <cell r="N4073">
            <v>2579.3000000000002</v>
          </cell>
        </row>
        <row r="4074">
          <cell r="B4074">
            <v>3900</v>
          </cell>
          <cell r="F4074">
            <v>0</v>
          </cell>
          <cell r="I4074">
            <v>0</v>
          </cell>
          <cell r="J4074">
            <v>0</v>
          </cell>
          <cell r="K4074">
            <v>0</v>
          </cell>
          <cell r="N4074">
            <v>0</v>
          </cell>
        </row>
        <row r="4075">
          <cell r="B4075">
            <v>3900</v>
          </cell>
          <cell r="F4075">
            <v>0</v>
          </cell>
          <cell r="I4075">
            <v>15429</v>
          </cell>
          <cell r="J4075">
            <v>15428.9</v>
          </cell>
          <cell r="K4075">
            <v>0</v>
          </cell>
          <cell r="N4075">
            <v>15428.9</v>
          </cell>
        </row>
        <row r="4076">
          <cell r="B4076">
            <v>3900</v>
          </cell>
          <cell r="F4076">
            <v>0</v>
          </cell>
          <cell r="I4076">
            <v>0</v>
          </cell>
          <cell r="J4076">
            <v>0</v>
          </cell>
          <cell r="K4076">
            <v>0</v>
          </cell>
          <cell r="N4076">
            <v>0</v>
          </cell>
        </row>
        <row r="4077">
          <cell r="B4077">
            <v>3900</v>
          </cell>
          <cell r="F4077">
            <v>0</v>
          </cell>
          <cell r="I4077">
            <v>0</v>
          </cell>
          <cell r="J4077">
            <v>0</v>
          </cell>
          <cell r="K4077">
            <v>0</v>
          </cell>
          <cell r="N4077">
            <v>0</v>
          </cell>
        </row>
        <row r="4078">
          <cell r="B4078">
            <v>3900</v>
          </cell>
          <cell r="F4078">
            <v>0</v>
          </cell>
          <cell r="I4078">
            <v>0</v>
          </cell>
          <cell r="J4078">
            <v>0</v>
          </cell>
          <cell r="K4078">
            <v>0</v>
          </cell>
          <cell r="N4078">
            <v>0</v>
          </cell>
        </row>
        <row r="4079">
          <cell r="B4079">
            <v>3900</v>
          </cell>
          <cell r="F4079">
            <v>0</v>
          </cell>
          <cell r="I4079">
            <v>0</v>
          </cell>
          <cell r="J4079">
            <v>0</v>
          </cell>
          <cell r="K4079">
            <v>0</v>
          </cell>
          <cell r="N4079">
            <v>0</v>
          </cell>
        </row>
        <row r="4080">
          <cell r="B4080">
            <v>3900</v>
          </cell>
          <cell r="F4080">
            <v>0</v>
          </cell>
          <cell r="I4080">
            <v>0</v>
          </cell>
          <cell r="J4080">
            <v>0</v>
          </cell>
          <cell r="K4080">
            <v>0</v>
          </cell>
          <cell r="N4080">
            <v>0</v>
          </cell>
        </row>
        <row r="4081">
          <cell r="B4081">
            <v>3900</v>
          </cell>
          <cell r="F4081">
            <v>0</v>
          </cell>
          <cell r="I4081">
            <v>0</v>
          </cell>
          <cell r="J4081">
            <v>0</v>
          </cell>
          <cell r="K4081">
            <v>0</v>
          </cell>
          <cell r="N4081">
            <v>0</v>
          </cell>
        </row>
        <row r="4082">
          <cell r="B4082">
            <v>3900</v>
          </cell>
          <cell r="F4082">
            <v>0</v>
          </cell>
          <cell r="I4082">
            <v>0</v>
          </cell>
          <cell r="J4082">
            <v>0</v>
          </cell>
          <cell r="K4082">
            <v>0</v>
          </cell>
          <cell r="N4082">
            <v>0</v>
          </cell>
        </row>
        <row r="4083">
          <cell r="B4083">
            <v>3900</v>
          </cell>
          <cell r="F4083">
            <v>0</v>
          </cell>
          <cell r="I4083">
            <v>0</v>
          </cell>
          <cell r="J4083">
            <v>0</v>
          </cell>
          <cell r="K4083">
            <v>0</v>
          </cell>
          <cell r="N4083">
            <v>0</v>
          </cell>
        </row>
        <row r="4084">
          <cell r="B4084">
            <v>3900</v>
          </cell>
          <cell r="F4084">
            <v>0</v>
          </cell>
          <cell r="I4084">
            <v>0</v>
          </cell>
          <cell r="J4084">
            <v>0</v>
          </cell>
          <cell r="K4084">
            <v>0</v>
          </cell>
          <cell r="N4084">
            <v>0</v>
          </cell>
        </row>
        <row r="4085">
          <cell r="B4085">
            <v>3900</v>
          </cell>
          <cell r="F4085">
            <v>0</v>
          </cell>
          <cell r="I4085">
            <v>0</v>
          </cell>
          <cell r="J4085">
            <v>0</v>
          </cell>
          <cell r="K4085">
            <v>0</v>
          </cell>
          <cell r="N4085">
            <v>0</v>
          </cell>
        </row>
        <row r="4086">
          <cell r="B4086">
            <v>3900</v>
          </cell>
          <cell r="F4086">
            <v>0</v>
          </cell>
          <cell r="I4086">
            <v>0</v>
          </cell>
          <cell r="J4086">
            <v>0</v>
          </cell>
          <cell r="K4086">
            <v>0</v>
          </cell>
          <cell r="N4086">
            <v>0</v>
          </cell>
        </row>
        <row r="4087">
          <cell r="B4087">
            <v>3900</v>
          </cell>
          <cell r="F4087">
            <v>0</v>
          </cell>
          <cell r="I4087">
            <v>0</v>
          </cell>
          <cell r="J4087">
            <v>0</v>
          </cell>
          <cell r="K4087">
            <v>0</v>
          </cell>
          <cell r="N4087">
            <v>0</v>
          </cell>
        </row>
        <row r="4088">
          <cell r="B4088">
            <v>3900</v>
          </cell>
          <cell r="F4088">
            <v>0</v>
          </cell>
          <cell r="I4088">
            <v>1056</v>
          </cell>
          <cell r="J4088">
            <v>1056</v>
          </cell>
          <cell r="K4088">
            <v>0</v>
          </cell>
          <cell r="N4088">
            <v>1056</v>
          </cell>
        </row>
        <row r="4089">
          <cell r="B4089">
            <v>3900</v>
          </cell>
          <cell r="F4089">
            <v>0</v>
          </cell>
          <cell r="I4089">
            <v>762.30000000000007</v>
          </cell>
          <cell r="J4089">
            <v>762.2</v>
          </cell>
          <cell r="K4089">
            <v>483.9</v>
          </cell>
          <cell r="N4089">
            <v>762.2</v>
          </cell>
        </row>
        <row r="4090">
          <cell r="B4090">
            <v>3900</v>
          </cell>
          <cell r="F4090">
            <v>0</v>
          </cell>
          <cell r="I4090">
            <v>0</v>
          </cell>
          <cell r="J4090">
            <v>0</v>
          </cell>
          <cell r="K4090">
            <v>0</v>
          </cell>
          <cell r="N4090">
            <v>0</v>
          </cell>
        </row>
        <row r="4091">
          <cell r="B4091">
            <v>3900</v>
          </cell>
          <cell r="F4091">
            <v>0</v>
          </cell>
          <cell r="I4091">
            <v>0</v>
          </cell>
          <cell r="J4091">
            <v>0</v>
          </cell>
          <cell r="K4091">
            <v>0</v>
          </cell>
          <cell r="N4091">
            <v>0</v>
          </cell>
        </row>
        <row r="4092">
          <cell r="B4092">
            <v>3900</v>
          </cell>
          <cell r="F4092">
            <v>0</v>
          </cell>
          <cell r="I4092">
            <v>0</v>
          </cell>
          <cell r="J4092">
            <v>0</v>
          </cell>
          <cell r="K4092">
            <v>0</v>
          </cell>
          <cell r="N4092">
            <v>0</v>
          </cell>
        </row>
        <row r="4093">
          <cell r="B4093">
            <v>3900</v>
          </cell>
          <cell r="F4093">
            <v>0</v>
          </cell>
          <cell r="I4093">
            <v>0</v>
          </cell>
          <cell r="J4093">
            <v>0</v>
          </cell>
          <cell r="K4093">
            <v>0</v>
          </cell>
          <cell r="N4093">
            <v>0</v>
          </cell>
        </row>
        <row r="4094">
          <cell r="B4094">
            <v>3900</v>
          </cell>
          <cell r="F4094">
            <v>0</v>
          </cell>
          <cell r="I4094">
            <v>0</v>
          </cell>
          <cell r="J4094">
            <v>0</v>
          </cell>
          <cell r="K4094">
            <v>0</v>
          </cell>
          <cell r="N4094">
            <v>0</v>
          </cell>
        </row>
        <row r="4095">
          <cell r="B4095">
            <v>3900</v>
          </cell>
          <cell r="F4095">
            <v>0</v>
          </cell>
          <cell r="I4095">
            <v>3350.5</v>
          </cell>
          <cell r="J4095">
            <v>3350.5</v>
          </cell>
          <cell r="K4095">
            <v>0</v>
          </cell>
          <cell r="N4095">
            <v>3350.5</v>
          </cell>
        </row>
        <row r="4096">
          <cell r="B4096">
            <v>4400</v>
          </cell>
          <cell r="F4096">
            <v>0</v>
          </cell>
          <cell r="I4096">
            <v>0</v>
          </cell>
          <cell r="J4096">
            <v>0</v>
          </cell>
          <cell r="K4096">
            <v>0</v>
          </cell>
          <cell r="N4096">
            <v>0</v>
          </cell>
        </row>
        <row r="4097">
          <cell r="B4097">
            <v>4400</v>
          </cell>
          <cell r="F4097">
            <v>0</v>
          </cell>
          <cell r="I4097">
            <v>0</v>
          </cell>
          <cell r="J4097">
            <v>0</v>
          </cell>
          <cell r="K4097">
            <v>0</v>
          </cell>
          <cell r="N4097">
            <v>0</v>
          </cell>
        </row>
        <row r="4098">
          <cell r="B4098">
            <v>4400</v>
          </cell>
          <cell r="F4098">
            <v>26765.599999999999</v>
          </cell>
          <cell r="I4098">
            <v>-14364.100000000006</v>
          </cell>
          <cell r="J4098">
            <v>12401.5</v>
          </cell>
          <cell r="K4098">
            <v>3052.2</v>
          </cell>
          <cell r="N4098">
            <v>12401.5</v>
          </cell>
        </row>
        <row r="4099">
          <cell r="B4099">
            <v>4400</v>
          </cell>
          <cell r="F4099">
            <v>170.6</v>
          </cell>
          <cell r="I4099">
            <v>-170.59999999999127</v>
          </cell>
          <cell r="J4099">
            <v>0</v>
          </cell>
          <cell r="K4099">
            <v>0</v>
          </cell>
          <cell r="N4099">
            <v>0</v>
          </cell>
        </row>
        <row r="4100">
          <cell r="B4100">
            <v>4400</v>
          </cell>
          <cell r="F4100">
            <v>3235.7</v>
          </cell>
          <cell r="I4100">
            <v>-781.59999999999991</v>
          </cell>
          <cell r="J4100">
            <v>2454</v>
          </cell>
          <cell r="K4100">
            <v>2454</v>
          </cell>
          <cell r="N4100">
            <v>2454</v>
          </cell>
        </row>
        <row r="4101">
          <cell r="B4101">
            <v>4400</v>
          </cell>
          <cell r="F4101">
            <v>0</v>
          </cell>
          <cell r="I4101">
            <v>0</v>
          </cell>
          <cell r="J4101">
            <v>0</v>
          </cell>
          <cell r="K4101">
            <v>0</v>
          </cell>
          <cell r="N4101">
            <v>0</v>
          </cell>
        </row>
        <row r="4102">
          <cell r="B4102">
            <v>4400</v>
          </cell>
          <cell r="F4102">
            <v>0</v>
          </cell>
          <cell r="I4102">
            <v>0</v>
          </cell>
          <cell r="J4102">
            <v>0</v>
          </cell>
          <cell r="K4102">
            <v>0</v>
          </cell>
          <cell r="N4102">
            <v>0</v>
          </cell>
        </row>
        <row r="4103">
          <cell r="B4103">
            <v>4400</v>
          </cell>
          <cell r="F4103">
            <v>0</v>
          </cell>
          <cell r="I4103">
            <v>0</v>
          </cell>
          <cell r="J4103">
            <v>0</v>
          </cell>
          <cell r="K4103">
            <v>0</v>
          </cell>
          <cell r="N4103">
            <v>0</v>
          </cell>
        </row>
        <row r="4104">
          <cell r="B4104">
            <v>4400</v>
          </cell>
          <cell r="F4104">
            <v>1124.4000000000001</v>
          </cell>
          <cell r="I4104">
            <v>41825</v>
          </cell>
          <cell r="J4104">
            <v>42949.4</v>
          </cell>
          <cell r="K4104">
            <v>42949.4</v>
          </cell>
          <cell r="N4104">
            <v>42949.4</v>
          </cell>
        </row>
        <row r="4105">
          <cell r="B4105">
            <v>4400</v>
          </cell>
          <cell r="F4105">
            <v>0</v>
          </cell>
          <cell r="I4105">
            <v>0</v>
          </cell>
          <cell r="J4105">
            <v>0</v>
          </cell>
          <cell r="K4105">
            <v>0</v>
          </cell>
          <cell r="N4105">
            <v>0</v>
          </cell>
        </row>
        <row r="4106">
          <cell r="B4106">
            <v>4400</v>
          </cell>
          <cell r="F4106">
            <v>5356</v>
          </cell>
          <cell r="I4106">
            <v>4252</v>
          </cell>
          <cell r="J4106">
            <v>9608</v>
          </cell>
          <cell r="K4106">
            <v>9608</v>
          </cell>
          <cell r="N4106">
            <v>9608</v>
          </cell>
        </row>
        <row r="4107">
          <cell r="B4107">
            <v>4400</v>
          </cell>
          <cell r="F4107">
            <v>0</v>
          </cell>
          <cell r="I4107">
            <v>0</v>
          </cell>
          <cell r="J4107">
            <v>0</v>
          </cell>
          <cell r="K4107">
            <v>0</v>
          </cell>
          <cell r="N4107">
            <v>0</v>
          </cell>
        </row>
        <row r="4108">
          <cell r="B4108">
            <v>4400</v>
          </cell>
          <cell r="F4108">
            <v>0</v>
          </cell>
          <cell r="I4108">
            <v>0</v>
          </cell>
          <cell r="J4108">
            <v>0</v>
          </cell>
          <cell r="K4108">
            <v>0</v>
          </cell>
          <cell r="N4108">
            <v>0</v>
          </cell>
        </row>
        <row r="4109">
          <cell r="B4109">
            <v>4800</v>
          </cell>
          <cell r="F4109">
            <v>0</v>
          </cell>
          <cell r="I4109">
            <v>0</v>
          </cell>
          <cell r="J4109">
            <v>0</v>
          </cell>
          <cell r="K4109">
            <v>0</v>
          </cell>
          <cell r="N4109">
            <v>0</v>
          </cell>
        </row>
        <row r="4110">
          <cell r="B4110">
            <v>4800</v>
          </cell>
          <cell r="F4110">
            <v>665.1</v>
          </cell>
          <cell r="I4110">
            <v>13005.000000000004</v>
          </cell>
          <cell r="J4110">
            <v>13670</v>
          </cell>
          <cell r="K4110">
            <v>2320</v>
          </cell>
          <cell r="N4110">
            <v>13670</v>
          </cell>
        </row>
        <row r="4111">
          <cell r="B4111">
            <v>4800</v>
          </cell>
          <cell r="F4111">
            <v>0</v>
          </cell>
          <cell r="I4111">
            <v>0</v>
          </cell>
          <cell r="J4111">
            <v>0</v>
          </cell>
          <cell r="K4111">
            <v>0</v>
          </cell>
          <cell r="N4111">
            <v>0</v>
          </cell>
        </row>
        <row r="4112">
          <cell r="B4112">
            <v>4800</v>
          </cell>
          <cell r="F4112">
            <v>0</v>
          </cell>
          <cell r="I4112">
            <v>0</v>
          </cell>
          <cell r="J4112">
            <v>0</v>
          </cell>
          <cell r="K4112">
            <v>0</v>
          </cell>
          <cell r="N4112">
            <v>0</v>
          </cell>
        </row>
        <row r="4113">
          <cell r="B4113">
            <v>5100</v>
          </cell>
          <cell r="F4113">
            <v>0</v>
          </cell>
          <cell r="I4113">
            <v>0</v>
          </cell>
          <cell r="J4113">
            <v>0</v>
          </cell>
          <cell r="K4113">
            <v>0</v>
          </cell>
          <cell r="N4113">
            <v>0</v>
          </cell>
        </row>
        <row r="4114">
          <cell r="B4114">
            <v>5100</v>
          </cell>
          <cell r="F4114">
            <v>0</v>
          </cell>
          <cell r="I4114">
            <v>0</v>
          </cell>
          <cell r="J4114">
            <v>0</v>
          </cell>
          <cell r="K4114">
            <v>0</v>
          </cell>
          <cell r="N4114">
            <v>0</v>
          </cell>
        </row>
        <row r="4115">
          <cell r="B4115">
            <v>5100</v>
          </cell>
          <cell r="F4115">
            <v>0</v>
          </cell>
          <cell r="I4115">
            <v>0</v>
          </cell>
          <cell r="J4115">
            <v>0</v>
          </cell>
          <cell r="K4115">
            <v>0</v>
          </cell>
          <cell r="N4115">
            <v>0</v>
          </cell>
        </row>
        <row r="4116">
          <cell r="B4116">
            <v>5100</v>
          </cell>
          <cell r="F4116">
            <v>0</v>
          </cell>
          <cell r="I4116">
            <v>15.9</v>
          </cell>
          <cell r="J4116">
            <v>15.9</v>
          </cell>
          <cell r="K4116">
            <v>15.9</v>
          </cell>
          <cell r="N4116">
            <v>15.9</v>
          </cell>
        </row>
        <row r="4117">
          <cell r="B4117">
            <v>5100</v>
          </cell>
          <cell r="F4117">
            <v>0</v>
          </cell>
          <cell r="I4117">
            <v>123.6</v>
          </cell>
          <cell r="J4117">
            <v>123.6</v>
          </cell>
          <cell r="K4117">
            <v>123.6</v>
          </cell>
          <cell r="N4117">
            <v>123.6</v>
          </cell>
        </row>
        <row r="4118">
          <cell r="B4118">
            <v>5100</v>
          </cell>
          <cell r="F4118">
            <v>0</v>
          </cell>
          <cell r="I4118">
            <v>12.1</v>
          </cell>
          <cell r="J4118">
            <v>12.1</v>
          </cell>
          <cell r="K4118">
            <v>12.1</v>
          </cell>
          <cell r="N4118">
            <v>12.1</v>
          </cell>
        </row>
        <row r="4119">
          <cell r="B4119">
            <v>5100</v>
          </cell>
          <cell r="F4119">
            <v>51653.4</v>
          </cell>
          <cell r="I4119">
            <v>-38653.400000000009</v>
          </cell>
          <cell r="J4119">
            <v>13000</v>
          </cell>
          <cell r="K4119">
            <v>0</v>
          </cell>
          <cell r="N4119">
            <v>13000</v>
          </cell>
        </row>
        <row r="4120">
          <cell r="B4120">
            <v>5100</v>
          </cell>
          <cell r="F4120">
            <v>5358.1</v>
          </cell>
          <cell r="I4120">
            <v>-5358.0999999999995</v>
          </cell>
          <cell r="J4120">
            <v>0</v>
          </cell>
          <cell r="K4120">
            <v>0</v>
          </cell>
          <cell r="N4120">
            <v>0</v>
          </cell>
        </row>
        <row r="4121">
          <cell r="B4121">
            <v>5100</v>
          </cell>
          <cell r="F4121">
            <v>1927.6</v>
          </cell>
          <cell r="I4121">
            <v>-1927.6</v>
          </cell>
          <cell r="J4121">
            <v>0</v>
          </cell>
          <cell r="K4121">
            <v>0</v>
          </cell>
          <cell r="N4121">
            <v>0</v>
          </cell>
        </row>
        <row r="4122">
          <cell r="B4122">
            <v>5100</v>
          </cell>
          <cell r="F4122">
            <v>0</v>
          </cell>
          <cell r="I4122">
            <v>0</v>
          </cell>
          <cell r="J4122">
            <v>0</v>
          </cell>
          <cell r="K4122">
            <v>0</v>
          </cell>
          <cell r="N4122">
            <v>0</v>
          </cell>
        </row>
        <row r="4123">
          <cell r="B4123">
            <v>5100</v>
          </cell>
          <cell r="F4123">
            <v>1977.8</v>
          </cell>
          <cell r="I4123">
            <v>-1977.8999999999999</v>
          </cell>
          <cell r="J4123">
            <v>0</v>
          </cell>
          <cell r="K4123">
            <v>0</v>
          </cell>
          <cell r="N4123">
            <v>0</v>
          </cell>
        </row>
        <row r="4124">
          <cell r="B4124">
            <v>5100</v>
          </cell>
          <cell r="F4124">
            <v>4850</v>
          </cell>
          <cell r="I4124">
            <v>-4850</v>
          </cell>
          <cell r="J4124">
            <v>0</v>
          </cell>
          <cell r="K4124">
            <v>0</v>
          </cell>
          <cell r="N4124">
            <v>0</v>
          </cell>
        </row>
        <row r="4125">
          <cell r="B4125">
            <v>5100</v>
          </cell>
          <cell r="F4125">
            <v>1992.8</v>
          </cell>
          <cell r="I4125">
            <v>-1992.7999999999993</v>
          </cell>
          <cell r="J4125">
            <v>0</v>
          </cell>
          <cell r="K4125">
            <v>0</v>
          </cell>
          <cell r="N4125">
            <v>0</v>
          </cell>
        </row>
        <row r="4126">
          <cell r="B4126">
            <v>5100</v>
          </cell>
          <cell r="F4126">
            <v>0</v>
          </cell>
          <cell r="I4126">
            <v>1000</v>
          </cell>
          <cell r="J4126">
            <v>1000</v>
          </cell>
          <cell r="K4126">
            <v>0</v>
          </cell>
          <cell r="N4126">
            <v>0</v>
          </cell>
        </row>
        <row r="4127">
          <cell r="B4127">
            <v>5100</v>
          </cell>
          <cell r="F4127">
            <v>0</v>
          </cell>
          <cell r="I4127">
            <v>0</v>
          </cell>
          <cell r="J4127">
            <v>0</v>
          </cell>
          <cell r="K4127">
            <v>0</v>
          </cell>
          <cell r="N4127">
            <v>0</v>
          </cell>
        </row>
        <row r="4128">
          <cell r="B4128">
            <v>5100</v>
          </cell>
          <cell r="F4128">
            <v>0</v>
          </cell>
          <cell r="I4128">
            <v>14.1</v>
          </cell>
          <cell r="J4128">
            <v>14.1</v>
          </cell>
          <cell r="K4128">
            <v>0</v>
          </cell>
          <cell r="N4128">
            <v>0</v>
          </cell>
        </row>
        <row r="4129">
          <cell r="B4129">
            <v>5100</v>
          </cell>
          <cell r="F4129">
            <v>0</v>
          </cell>
          <cell r="I4129">
            <v>0</v>
          </cell>
          <cell r="J4129">
            <v>0</v>
          </cell>
          <cell r="K4129">
            <v>0</v>
          </cell>
          <cell r="N4129">
            <v>0</v>
          </cell>
        </row>
        <row r="4130">
          <cell r="B4130">
            <v>5100</v>
          </cell>
          <cell r="F4130">
            <v>0</v>
          </cell>
          <cell r="I4130">
            <v>0</v>
          </cell>
          <cell r="J4130">
            <v>0</v>
          </cell>
          <cell r="K4130">
            <v>0</v>
          </cell>
          <cell r="N4130">
            <v>0</v>
          </cell>
        </row>
        <row r="4131">
          <cell r="B4131">
            <v>5100</v>
          </cell>
          <cell r="F4131">
            <v>0</v>
          </cell>
          <cell r="I4131">
            <v>0</v>
          </cell>
          <cell r="J4131">
            <v>0</v>
          </cell>
          <cell r="K4131">
            <v>0</v>
          </cell>
          <cell r="N4131">
            <v>0</v>
          </cell>
        </row>
        <row r="4132">
          <cell r="B4132">
            <v>5100</v>
          </cell>
          <cell r="F4132">
            <v>0</v>
          </cell>
          <cell r="I4132">
            <v>9806.9</v>
          </cell>
          <cell r="J4132">
            <v>9806.9</v>
          </cell>
          <cell r="K4132">
            <v>1913.9</v>
          </cell>
          <cell r="N4132">
            <v>9806.9</v>
          </cell>
        </row>
        <row r="4133">
          <cell r="B4133">
            <v>5100</v>
          </cell>
          <cell r="F4133">
            <v>0</v>
          </cell>
          <cell r="I4133">
            <v>700</v>
          </cell>
          <cell r="J4133">
            <v>700</v>
          </cell>
          <cell r="K4133">
            <v>700</v>
          </cell>
          <cell r="N4133">
            <v>700</v>
          </cell>
        </row>
        <row r="4134">
          <cell r="B4134">
            <v>5100</v>
          </cell>
          <cell r="F4134">
            <v>0</v>
          </cell>
          <cell r="I4134">
            <v>1798.2</v>
          </cell>
          <cell r="J4134">
            <v>1798.2</v>
          </cell>
          <cell r="K4134">
            <v>1798.2</v>
          </cell>
          <cell r="N4134">
            <v>1798.2</v>
          </cell>
        </row>
        <row r="4135">
          <cell r="B4135">
            <v>5200</v>
          </cell>
          <cell r="F4135">
            <v>0</v>
          </cell>
          <cell r="I4135">
            <v>13.8</v>
          </cell>
          <cell r="J4135">
            <v>13.8</v>
          </cell>
          <cell r="K4135">
            <v>13.8</v>
          </cell>
          <cell r="N4135">
            <v>13.8</v>
          </cell>
        </row>
        <row r="4136">
          <cell r="B4136">
            <v>5200</v>
          </cell>
          <cell r="F4136">
            <v>70</v>
          </cell>
          <cell r="I4136">
            <v>-70</v>
          </cell>
          <cell r="J4136">
            <v>0</v>
          </cell>
          <cell r="K4136">
            <v>0</v>
          </cell>
          <cell r="N4136">
            <v>0</v>
          </cell>
        </row>
        <row r="4137">
          <cell r="B4137">
            <v>5200</v>
          </cell>
          <cell r="F4137">
            <v>944.4</v>
          </cell>
          <cell r="I4137">
            <v>-944.4</v>
          </cell>
          <cell r="J4137">
            <v>0</v>
          </cell>
          <cell r="K4137">
            <v>0</v>
          </cell>
          <cell r="N4137">
            <v>0</v>
          </cell>
        </row>
        <row r="4138">
          <cell r="B4138">
            <v>5200</v>
          </cell>
          <cell r="F4138">
            <v>88</v>
          </cell>
          <cell r="I4138">
            <v>-88</v>
          </cell>
          <cell r="J4138">
            <v>0</v>
          </cell>
          <cell r="K4138">
            <v>0</v>
          </cell>
          <cell r="N4138">
            <v>0</v>
          </cell>
        </row>
        <row r="4139">
          <cell r="B4139">
            <v>5300</v>
          </cell>
          <cell r="F4139">
            <v>0</v>
          </cell>
          <cell r="I4139">
            <v>0</v>
          </cell>
          <cell r="J4139">
            <v>0</v>
          </cell>
          <cell r="K4139">
            <v>0</v>
          </cell>
          <cell r="N4139">
            <v>0</v>
          </cell>
        </row>
        <row r="4140">
          <cell r="B4140">
            <v>5300</v>
          </cell>
          <cell r="F4140">
            <v>0</v>
          </cell>
          <cell r="I4140">
            <v>0</v>
          </cell>
          <cell r="J4140">
            <v>0</v>
          </cell>
          <cell r="K4140">
            <v>0</v>
          </cell>
          <cell r="N4140">
            <v>0</v>
          </cell>
        </row>
        <row r="4141">
          <cell r="B4141">
            <v>5300</v>
          </cell>
          <cell r="F4141">
            <v>0</v>
          </cell>
          <cell r="I4141">
            <v>0</v>
          </cell>
          <cell r="J4141">
            <v>0</v>
          </cell>
          <cell r="K4141">
            <v>0</v>
          </cell>
          <cell r="N4141">
            <v>0</v>
          </cell>
        </row>
        <row r="4142">
          <cell r="B4142">
            <v>5300</v>
          </cell>
          <cell r="F4142">
            <v>0</v>
          </cell>
          <cell r="I4142">
            <v>3.2</v>
          </cell>
          <cell r="J4142">
            <v>3.2</v>
          </cell>
          <cell r="K4142">
            <v>3.2</v>
          </cell>
          <cell r="N4142">
            <v>3.2</v>
          </cell>
        </row>
        <row r="4143">
          <cell r="B4143">
            <v>5300</v>
          </cell>
          <cell r="F4143">
            <v>9361.6</v>
          </cell>
          <cell r="I4143">
            <v>-9361.6</v>
          </cell>
          <cell r="J4143">
            <v>0</v>
          </cell>
          <cell r="K4143">
            <v>0</v>
          </cell>
          <cell r="N4143">
            <v>0</v>
          </cell>
        </row>
        <row r="4144">
          <cell r="B4144">
            <v>5300</v>
          </cell>
          <cell r="F4144">
            <v>65574.3</v>
          </cell>
          <cell r="I4144">
            <v>2873.2000000000116</v>
          </cell>
          <cell r="J4144">
            <v>68447.399999999994</v>
          </cell>
          <cell r="K4144">
            <v>68447.399999999994</v>
          </cell>
          <cell r="N4144">
            <v>68447.399999999994</v>
          </cell>
        </row>
        <row r="4145">
          <cell r="B4145">
            <v>5300</v>
          </cell>
          <cell r="F4145">
            <v>3559.9</v>
          </cell>
          <cell r="I4145">
            <v>-3559.9000000000015</v>
          </cell>
          <cell r="J4145">
            <v>0</v>
          </cell>
          <cell r="K4145">
            <v>0</v>
          </cell>
          <cell r="N4145">
            <v>0</v>
          </cell>
        </row>
        <row r="4146">
          <cell r="B4146">
            <v>5300</v>
          </cell>
          <cell r="F4146">
            <v>66616.399999999994</v>
          </cell>
          <cell r="I4146">
            <v>-66616.399999999994</v>
          </cell>
          <cell r="J4146">
            <v>0</v>
          </cell>
          <cell r="K4146">
            <v>0</v>
          </cell>
          <cell r="N4146">
            <v>0</v>
          </cell>
        </row>
        <row r="4147">
          <cell r="B4147">
            <v>5300</v>
          </cell>
          <cell r="F4147">
            <v>932.8</v>
          </cell>
          <cell r="I4147">
            <v>-932.8</v>
          </cell>
          <cell r="J4147">
            <v>0</v>
          </cell>
          <cell r="K4147">
            <v>0</v>
          </cell>
          <cell r="N4147">
            <v>0</v>
          </cell>
        </row>
        <row r="4148">
          <cell r="B4148">
            <v>5300</v>
          </cell>
          <cell r="F4148">
            <v>22971.200000000001</v>
          </cell>
          <cell r="I4148">
            <v>-22971.200000000001</v>
          </cell>
          <cell r="J4148">
            <v>0</v>
          </cell>
          <cell r="K4148">
            <v>0</v>
          </cell>
          <cell r="N4148">
            <v>0</v>
          </cell>
        </row>
        <row r="4149">
          <cell r="B4149">
            <v>5300</v>
          </cell>
          <cell r="F4149">
            <v>27906.9</v>
          </cell>
          <cell r="I4149">
            <v>-27906.799999999999</v>
          </cell>
          <cell r="J4149">
            <v>0</v>
          </cell>
          <cell r="K4149">
            <v>0</v>
          </cell>
          <cell r="N4149">
            <v>0</v>
          </cell>
        </row>
        <row r="4150">
          <cell r="B4150">
            <v>5300</v>
          </cell>
          <cell r="F4150">
            <v>28535.599999999999</v>
          </cell>
          <cell r="I4150">
            <v>-28535.600000000006</v>
          </cell>
          <cell r="J4150">
            <v>0</v>
          </cell>
          <cell r="K4150">
            <v>0</v>
          </cell>
          <cell r="N4150">
            <v>0</v>
          </cell>
        </row>
        <row r="4151">
          <cell r="B4151">
            <v>5300</v>
          </cell>
          <cell r="F4151">
            <v>0</v>
          </cell>
          <cell r="I4151">
            <v>0</v>
          </cell>
          <cell r="J4151">
            <v>0</v>
          </cell>
          <cell r="K4151">
            <v>0</v>
          </cell>
          <cell r="N4151">
            <v>0</v>
          </cell>
        </row>
        <row r="4152">
          <cell r="B4152">
            <v>5300</v>
          </cell>
          <cell r="F4152">
            <v>0</v>
          </cell>
          <cell r="I4152">
            <v>24.9</v>
          </cell>
          <cell r="J4152">
            <v>24.9</v>
          </cell>
          <cell r="K4152">
            <v>0</v>
          </cell>
          <cell r="N4152">
            <v>0</v>
          </cell>
        </row>
        <row r="4153">
          <cell r="B4153">
            <v>5300</v>
          </cell>
          <cell r="F4153">
            <v>0</v>
          </cell>
          <cell r="I4153">
            <v>0.7</v>
          </cell>
          <cell r="J4153">
            <v>0.7</v>
          </cell>
          <cell r="K4153">
            <v>0</v>
          </cell>
          <cell r="N4153">
            <v>0</v>
          </cell>
        </row>
        <row r="4154">
          <cell r="B4154">
            <v>5300</v>
          </cell>
          <cell r="F4154">
            <v>0</v>
          </cell>
          <cell r="I4154">
            <v>57</v>
          </cell>
          <cell r="J4154">
            <v>57</v>
          </cell>
          <cell r="K4154">
            <v>0</v>
          </cell>
          <cell r="N4154">
            <v>0</v>
          </cell>
        </row>
        <row r="4155">
          <cell r="B4155">
            <v>5300</v>
          </cell>
          <cell r="F4155">
            <v>0</v>
          </cell>
          <cell r="I4155">
            <v>15.7</v>
          </cell>
          <cell r="J4155">
            <v>15.7</v>
          </cell>
          <cell r="K4155">
            <v>0</v>
          </cell>
          <cell r="N4155">
            <v>0</v>
          </cell>
        </row>
        <row r="4156">
          <cell r="B4156">
            <v>5300</v>
          </cell>
          <cell r="F4156">
            <v>0</v>
          </cell>
          <cell r="I4156">
            <v>0</v>
          </cell>
          <cell r="J4156">
            <v>0</v>
          </cell>
          <cell r="K4156">
            <v>0</v>
          </cell>
          <cell r="N4156">
            <v>0</v>
          </cell>
        </row>
        <row r="4157">
          <cell r="B4157">
            <v>5300</v>
          </cell>
          <cell r="F4157">
            <v>0</v>
          </cell>
          <cell r="I4157">
            <v>0</v>
          </cell>
          <cell r="J4157">
            <v>0</v>
          </cell>
          <cell r="K4157">
            <v>0</v>
          </cell>
          <cell r="N4157">
            <v>0</v>
          </cell>
        </row>
        <row r="4158">
          <cell r="B4158">
            <v>5300</v>
          </cell>
          <cell r="F4158">
            <v>0</v>
          </cell>
          <cell r="I4158">
            <v>18.399999999999999</v>
          </cell>
          <cell r="J4158">
            <v>18.399999999999999</v>
          </cell>
          <cell r="K4158">
            <v>0</v>
          </cell>
          <cell r="N4158">
            <v>0</v>
          </cell>
        </row>
        <row r="4159">
          <cell r="B4159">
            <v>5300</v>
          </cell>
          <cell r="F4159">
            <v>0</v>
          </cell>
          <cell r="I4159">
            <v>102.8</v>
          </cell>
          <cell r="J4159">
            <v>102.8</v>
          </cell>
          <cell r="K4159">
            <v>0</v>
          </cell>
          <cell r="N4159">
            <v>0</v>
          </cell>
        </row>
        <row r="4160">
          <cell r="B4160">
            <v>5300</v>
          </cell>
          <cell r="F4160">
            <v>0</v>
          </cell>
          <cell r="I4160">
            <v>0</v>
          </cell>
          <cell r="J4160">
            <v>0</v>
          </cell>
          <cell r="K4160">
            <v>0</v>
          </cell>
          <cell r="N4160">
            <v>0</v>
          </cell>
        </row>
        <row r="4161">
          <cell r="B4161">
            <v>5300</v>
          </cell>
          <cell r="F4161">
            <v>0</v>
          </cell>
          <cell r="I4161">
            <v>0</v>
          </cell>
          <cell r="J4161">
            <v>0</v>
          </cell>
          <cell r="K4161">
            <v>0</v>
          </cell>
          <cell r="N4161">
            <v>0</v>
          </cell>
        </row>
        <row r="4162">
          <cell r="B4162">
            <v>5300</v>
          </cell>
          <cell r="F4162">
            <v>0</v>
          </cell>
          <cell r="I4162">
            <v>0</v>
          </cell>
          <cell r="J4162">
            <v>0</v>
          </cell>
          <cell r="K4162">
            <v>0</v>
          </cell>
          <cell r="N4162">
            <v>0</v>
          </cell>
        </row>
        <row r="4163">
          <cell r="B4163">
            <v>5300</v>
          </cell>
          <cell r="F4163">
            <v>0</v>
          </cell>
          <cell r="I4163">
            <v>0</v>
          </cell>
          <cell r="J4163">
            <v>0</v>
          </cell>
          <cell r="K4163">
            <v>0</v>
          </cell>
          <cell r="N4163">
            <v>0</v>
          </cell>
        </row>
        <row r="4164">
          <cell r="B4164">
            <v>5300</v>
          </cell>
          <cell r="F4164">
            <v>0</v>
          </cell>
          <cell r="I4164">
            <v>57271.5</v>
          </cell>
          <cell r="J4164">
            <v>57271.5</v>
          </cell>
          <cell r="K4164">
            <v>15755.8</v>
          </cell>
          <cell r="N4164">
            <v>57271.5</v>
          </cell>
        </row>
        <row r="4165">
          <cell r="B4165">
            <v>5300</v>
          </cell>
          <cell r="F4165">
            <v>0</v>
          </cell>
          <cell r="I4165">
            <v>1001.3</v>
          </cell>
          <cell r="J4165">
            <v>1001.3</v>
          </cell>
          <cell r="K4165">
            <v>995.6</v>
          </cell>
          <cell r="N4165">
            <v>1001.3</v>
          </cell>
        </row>
        <row r="4166">
          <cell r="B4166">
            <v>5400</v>
          </cell>
          <cell r="F4166">
            <v>0</v>
          </cell>
          <cell r="I4166">
            <v>0</v>
          </cell>
          <cell r="J4166">
            <v>0</v>
          </cell>
          <cell r="K4166">
            <v>0</v>
          </cell>
          <cell r="N4166">
            <v>0</v>
          </cell>
        </row>
        <row r="4167">
          <cell r="B4167">
            <v>5400</v>
          </cell>
          <cell r="F4167">
            <v>21500</v>
          </cell>
          <cell r="I4167">
            <v>-21500</v>
          </cell>
          <cell r="J4167">
            <v>0</v>
          </cell>
          <cell r="K4167">
            <v>0</v>
          </cell>
          <cell r="N4167">
            <v>0</v>
          </cell>
        </row>
        <row r="4168">
          <cell r="B4168">
            <v>5400</v>
          </cell>
          <cell r="F4168">
            <v>245</v>
          </cell>
          <cell r="I4168">
            <v>-245</v>
          </cell>
          <cell r="J4168">
            <v>0</v>
          </cell>
          <cell r="K4168">
            <v>0</v>
          </cell>
          <cell r="N4168">
            <v>0</v>
          </cell>
        </row>
        <row r="4169">
          <cell r="B4169">
            <v>5400</v>
          </cell>
          <cell r="F4169">
            <v>800</v>
          </cell>
          <cell r="I4169">
            <v>-800</v>
          </cell>
          <cell r="J4169">
            <v>0</v>
          </cell>
          <cell r="K4169">
            <v>0</v>
          </cell>
          <cell r="N4169">
            <v>0</v>
          </cell>
        </row>
        <row r="4170">
          <cell r="B4170">
            <v>5600</v>
          </cell>
          <cell r="F4170">
            <v>0</v>
          </cell>
          <cell r="I4170">
            <v>0</v>
          </cell>
          <cell r="J4170">
            <v>0</v>
          </cell>
          <cell r="K4170">
            <v>0</v>
          </cell>
          <cell r="N4170">
            <v>0</v>
          </cell>
        </row>
        <row r="4171">
          <cell r="B4171">
            <v>5600</v>
          </cell>
          <cell r="F4171">
            <v>0</v>
          </cell>
          <cell r="I4171">
            <v>0</v>
          </cell>
          <cell r="J4171">
            <v>0</v>
          </cell>
          <cell r="K4171">
            <v>0</v>
          </cell>
          <cell r="N4171">
            <v>0</v>
          </cell>
        </row>
        <row r="4172">
          <cell r="B4172">
            <v>5600</v>
          </cell>
          <cell r="F4172">
            <v>0</v>
          </cell>
          <cell r="I4172">
            <v>0</v>
          </cell>
          <cell r="J4172">
            <v>0</v>
          </cell>
          <cell r="K4172">
            <v>0</v>
          </cell>
          <cell r="N4172">
            <v>0</v>
          </cell>
        </row>
        <row r="4173">
          <cell r="B4173">
            <v>5600</v>
          </cell>
          <cell r="F4173">
            <v>562</v>
          </cell>
          <cell r="I4173">
            <v>-562</v>
          </cell>
          <cell r="J4173">
            <v>0</v>
          </cell>
          <cell r="K4173">
            <v>0</v>
          </cell>
          <cell r="N4173">
            <v>0</v>
          </cell>
        </row>
        <row r="4174">
          <cell r="B4174">
            <v>5600</v>
          </cell>
          <cell r="F4174">
            <v>3619.3</v>
          </cell>
          <cell r="I4174">
            <v>-3619.2</v>
          </cell>
          <cell r="J4174">
            <v>0</v>
          </cell>
          <cell r="K4174">
            <v>0</v>
          </cell>
          <cell r="N4174">
            <v>0</v>
          </cell>
        </row>
        <row r="4175">
          <cell r="B4175">
            <v>5600</v>
          </cell>
          <cell r="F4175">
            <v>749</v>
          </cell>
          <cell r="I4175">
            <v>-749</v>
          </cell>
          <cell r="J4175">
            <v>0</v>
          </cell>
          <cell r="K4175">
            <v>0</v>
          </cell>
          <cell r="N4175">
            <v>0</v>
          </cell>
        </row>
        <row r="4176">
          <cell r="B4176">
            <v>5600</v>
          </cell>
          <cell r="F4176">
            <v>0</v>
          </cell>
          <cell r="I4176">
            <v>3446.3</v>
          </cell>
          <cell r="J4176">
            <v>3446.3</v>
          </cell>
          <cell r="K4176">
            <v>3446.3</v>
          </cell>
          <cell r="N4176">
            <v>3446.3</v>
          </cell>
        </row>
        <row r="4177">
          <cell r="B4177">
            <v>5800</v>
          </cell>
          <cell r="F4177">
            <v>0</v>
          </cell>
          <cell r="I4177">
            <v>19564.599999999999</v>
          </cell>
          <cell r="J4177">
            <v>19564.599999999999</v>
          </cell>
          <cell r="K4177">
            <v>19564.599999999999</v>
          </cell>
          <cell r="N4177">
            <v>19564.599999999999</v>
          </cell>
        </row>
        <row r="4178">
          <cell r="B4178">
            <v>5900</v>
          </cell>
          <cell r="F4178">
            <v>0</v>
          </cell>
          <cell r="I4178">
            <v>0</v>
          </cell>
          <cell r="J4178">
            <v>0</v>
          </cell>
          <cell r="K4178">
            <v>0</v>
          </cell>
          <cell r="N4178">
            <v>0</v>
          </cell>
        </row>
        <row r="4179">
          <cell r="B4179">
            <v>5900</v>
          </cell>
          <cell r="F4179">
            <v>223</v>
          </cell>
          <cell r="I4179">
            <v>-223</v>
          </cell>
          <cell r="J4179">
            <v>0</v>
          </cell>
          <cell r="K4179">
            <v>0</v>
          </cell>
          <cell r="N4179">
            <v>0</v>
          </cell>
        </row>
        <row r="4180">
          <cell r="B4180">
            <v>6100</v>
          </cell>
          <cell r="F4180">
            <v>79776.2</v>
          </cell>
          <cell r="I4180">
            <v>-79776.200000000012</v>
          </cell>
          <cell r="J4180">
            <v>0</v>
          </cell>
          <cell r="K4180">
            <v>0</v>
          </cell>
          <cell r="N4180">
            <v>0</v>
          </cell>
        </row>
        <row r="4181">
          <cell r="B4181">
            <v>6100</v>
          </cell>
          <cell r="F4181">
            <v>0</v>
          </cell>
          <cell r="I4181">
            <v>0</v>
          </cell>
          <cell r="J4181">
            <v>0</v>
          </cell>
          <cell r="K4181">
            <v>0</v>
          </cell>
          <cell r="N4181">
            <v>0</v>
          </cell>
        </row>
        <row r="4182">
          <cell r="B4182">
            <v>6100</v>
          </cell>
          <cell r="F4182">
            <v>0</v>
          </cell>
          <cell r="I4182">
            <v>43</v>
          </cell>
          <cell r="J4182">
            <v>43</v>
          </cell>
          <cell r="K4182">
            <v>0</v>
          </cell>
          <cell r="N4182">
            <v>0</v>
          </cell>
        </row>
        <row r="4183">
          <cell r="B4183">
            <v>6100</v>
          </cell>
          <cell r="F4183">
            <v>0</v>
          </cell>
          <cell r="I4183">
            <v>0.7</v>
          </cell>
          <cell r="J4183">
            <v>0.7</v>
          </cell>
          <cell r="K4183">
            <v>0</v>
          </cell>
          <cell r="N4183">
            <v>0</v>
          </cell>
        </row>
        <row r="4184">
          <cell r="B4184">
            <v>6100</v>
          </cell>
          <cell r="F4184">
            <v>0</v>
          </cell>
          <cell r="I4184">
            <v>324723.09999999998</v>
          </cell>
          <cell r="J4184">
            <v>324723.09999999998</v>
          </cell>
          <cell r="K4184">
            <v>163246</v>
          </cell>
          <cell r="N4184">
            <v>163246</v>
          </cell>
        </row>
        <row r="4185">
          <cell r="B4185">
            <v>6100</v>
          </cell>
          <cell r="F4185">
            <v>0</v>
          </cell>
          <cell r="I4185">
            <v>0.7</v>
          </cell>
          <cell r="J4185">
            <v>0.7</v>
          </cell>
          <cell r="K4185">
            <v>0</v>
          </cell>
          <cell r="N4185">
            <v>0</v>
          </cell>
        </row>
        <row r="4186">
          <cell r="B4186">
            <v>6100</v>
          </cell>
          <cell r="F4186">
            <v>0</v>
          </cell>
          <cell r="I4186">
            <v>78.099999999999994</v>
          </cell>
          <cell r="J4186">
            <v>78.099999999999994</v>
          </cell>
          <cell r="K4186">
            <v>0</v>
          </cell>
          <cell r="N4186">
            <v>0</v>
          </cell>
        </row>
        <row r="4187">
          <cell r="B4187">
            <v>6100</v>
          </cell>
          <cell r="F4187">
            <v>0</v>
          </cell>
          <cell r="I4187">
            <v>336.6</v>
          </cell>
          <cell r="J4187">
            <v>336.6</v>
          </cell>
          <cell r="K4187">
            <v>0</v>
          </cell>
          <cell r="N4187">
            <v>0</v>
          </cell>
        </row>
        <row r="4188">
          <cell r="B4188">
            <v>6100</v>
          </cell>
          <cell r="F4188">
            <v>7862.8</v>
          </cell>
          <cell r="I4188">
            <v>-7862.8000000000011</v>
          </cell>
          <cell r="J4188">
            <v>0</v>
          </cell>
          <cell r="K4188">
            <v>0</v>
          </cell>
          <cell r="N4188">
            <v>0</v>
          </cell>
        </row>
        <row r="4189">
          <cell r="B4189">
            <v>6100</v>
          </cell>
          <cell r="F4189">
            <v>1116.7</v>
          </cell>
          <cell r="I4189">
            <v>7862.8</v>
          </cell>
          <cell r="J4189">
            <v>8979.5</v>
          </cell>
          <cell r="K4189">
            <v>0</v>
          </cell>
          <cell r="N4189">
            <v>0</v>
          </cell>
        </row>
        <row r="4190">
          <cell r="B4190">
            <v>6100</v>
          </cell>
          <cell r="F4190">
            <v>0</v>
          </cell>
          <cell r="I4190">
            <v>0</v>
          </cell>
          <cell r="J4190">
            <v>0</v>
          </cell>
          <cell r="K4190">
            <v>0</v>
          </cell>
          <cell r="N4190">
            <v>0</v>
          </cell>
        </row>
        <row r="4191">
          <cell r="B4191">
            <v>6100</v>
          </cell>
          <cell r="F4191">
            <v>0</v>
          </cell>
          <cell r="I4191">
            <v>3780.0999999999913</v>
          </cell>
          <cell r="J4191">
            <v>3780.1</v>
          </cell>
          <cell r="K4191">
            <v>0</v>
          </cell>
          <cell r="N4191">
            <v>3780.1</v>
          </cell>
        </row>
        <row r="4192">
          <cell r="B4192">
            <v>6100</v>
          </cell>
          <cell r="F4192">
            <v>0</v>
          </cell>
          <cell r="I4192">
            <v>1972</v>
          </cell>
          <cell r="J4192">
            <v>1972</v>
          </cell>
          <cell r="K4192">
            <v>1643.3</v>
          </cell>
          <cell r="N4192">
            <v>1972</v>
          </cell>
        </row>
      </sheetData>
      <sheetData sheetId="4" refreshError="1">
        <row r="907">
          <cell r="B907">
            <v>2100</v>
          </cell>
          <cell r="F907">
            <v>2903.1</v>
          </cell>
          <cell r="I907">
            <v>10071.4</v>
          </cell>
          <cell r="J907">
            <v>12974.5</v>
          </cell>
          <cell r="K907">
            <v>12974.5</v>
          </cell>
          <cell r="N907">
            <v>12974.5</v>
          </cell>
        </row>
        <row r="908">
          <cell r="B908">
            <v>2100</v>
          </cell>
          <cell r="F908">
            <v>957</v>
          </cell>
          <cell r="I908">
            <v>-121.89999999999986</v>
          </cell>
          <cell r="J908">
            <v>835.2</v>
          </cell>
          <cell r="K908">
            <v>835.2</v>
          </cell>
          <cell r="N908">
            <v>835.2</v>
          </cell>
        </row>
        <row r="909">
          <cell r="B909">
            <v>2100</v>
          </cell>
          <cell r="F909">
            <v>87.6</v>
          </cell>
          <cell r="I909">
            <v>-14.200000000000003</v>
          </cell>
          <cell r="J909">
            <v>73.5</v>
          </cell>
          <cell r="K909">
            <v>73.5</v>
          </cell>
          <cell r="N909">
            <v>73.5</v>
          </cell>
        </row>
        <row r="910">
          <cell r="B910">
            <v>2100</v>
          </cell>
          <cell r="F910">
            <v>7.3</v>
          </cell>
          <cell r="I910">
            <v>-6.9</v>
          </cell>
          <cell r="J910">
            <v>0.4</v>
          </cell>
          <cell r="K910">
            <v>0.4</v>
          </cell>
          <cell r="N910">
            <v>0.4</v>
          </cell>
        </row>
        <row r="911">
          <cell r="B911">
            <v>2100</v>
          </cell>
          <cell r="F911">
            <v>0</v>
          </cell>
          <cell r="I911">
            <v>22.6</v>
          </cell>
          <cell r="J911">
            <v>22.6</v>
          </cell>
          <cell r="K911">
            <v>22.6</v>
          </cell>
          <cell r="N911">
            <v>22.6</v>
          </cell>
        </row>
        <row r="912">
          <cell r="B912">
            <v>2100</v>
          </cell>
          <cell r="F912">
            <v>4323.2</v>
          </cell>
          <cell r="I912">
            <v>-1674.0000000000005</v>
          </cell>
          <cell r="J912">
            <v>2649.2</v>
          </cell>
          <cell r="K912">
            <v>2649.2</v>
          </cell>
          <cell r="N912">
            <v>2649.2</v>
          </cell>
        </row>
        <row r="913">
          <cell r="B913">
            <v>2100</v>
          </cell>
          <cell r="F913">
            <v>132.4</v>
          </cell>
          <cell r="I913">
            <v>-132.4</v>
          </cell>
          <cell r="J913">
            <v>0</v>
          </cell>
          <cell r="K913">
            <v>0</v>
          </cell>
          <cell r="N913">
            <v>0</v>
          </cell>
        </row>
        <row r="914">
          <cell r="B914">
            <v>2100</v>
          </cell>
          <cell r="F914">
            <v>8779.7999999999993</v>
          </cell>
          <cell r="I914">
            <v>2845.8000000000011</v>
          </cell>
          <cell r="J914">
            <v>11625.7</v>
          </cell>
          <cell r="K914">
            <v>11625.7</v>
          </cell>
          <cell r="N914">
            <v>11625.7</v>
          </cell>
        </row>
        <row r="915">
          <cell r="B915">
            <v>2100</v>
          </cell>
          <cell r="F915">
            <v>178.8</v>
          </cell>
          <cell r="I915">
            <v>-129.30000000000001</v>
          </cell>
          <cell r="J915">
            <v>49.5</v>
          </cell>
          <cell r="K915">
            <v>49.5</v>
          </cell>
          <cell r="N915">
            <v>49.5</v>
          </cell>
        </row>
        <row r="916">
          <cell r="B916">
            <v>2100</v>
          </cell>
          <cell r="F916">
            <v>11.9</v>
          </cell>
          <cell r="I916">
            <v>-11.599999999999998</v>
          </cell>
          <cell r="J916">
            <v>0.3</v>
          </cell>
          <cell r="K916">
            <v>0.3</v>
          </cell>
          <cell r="N916">
            <v>0.3</v>
          </cell>
        </row>
        <row r="917">
          <cell r="B917">
            <v>2200</v>
          </cell>
          <cell r="F917">
            <v>10416.5</v>
          </cell>
          <cell r="I917">
            <v>-8310.2000000000007</v>
          </cell>
          <cell r="J917">
            <v>2106.1999999999998</v>
          </cell>
          <cell r="K917">
            <v>2106.1999999999998</v>
          </cell>
          <cell r="N917">
            <v>2106.1999999999998</v>
          </cell>
        </row>
        <row r="918">
          <cell r="B918">
            <v>2200</v>
          </cell>
          <cell r="F918">
            <v>5.6</v>
          </cell>
          <cell r="I918">
            <v>-5.6</v>
          </cell>
          <cell r="J918">
            <v>0</v>
          </cell>
          <cell r="K918">
            <v>0</v>
          </cell>
          <cell r="N918">
            <v>0</v>
          </cell>
        </row>
        <row r="919">
          <cell r="B919">
            <v>2200</v>
          </cell>
          <cell r="F919">
            <v>11.2</v>
          </cell>
          <cell r="I919">
            <v>-3.1000000000000014</v>
          </cell>
          <cell r="J919">
            <v>8</v>
          </cell>
          <cell r="K919">
            <v>8</v>
          </cell>
          <cell r="N919">
            <v>8</v>
          </cell>
        </row>
        <row r="920">
          <cell r="B920">
            <v>2200</v>
          </cell>
          <cell r="F920">
            <v>326</v>
          </cell>
          <cell r="I920">
            <v>90.799999999999955</v>
          </cell>
          <cell r="J920">
            <v>416.8</v>
          </cell>
          <cell r="K920">
            <v>416.8</v>
          </cell>
          <cell r="N920">
            <v>416.8</v>
          </cell>
        </row>
        <row r="921">
          <cell r="B921">
            <v>2300</v>
          </cell>
          <cell r="F921">
            <v>138.1</v>
          </cell>
          <cell r="I921">
            <v>-3.7999999999999829</v>
          </cell>
          <cell r="J921">
            <v>134.30000000000001</v>
          </cell>
          <cell r="K921">
            <v>134.30000000000001</v>
          </cell>
          <cell r="N921">
            <v>134.30000000000001</v>
          </cell>
        </row>
        <row r="922">
          <cell r="B922">
            <v>2300</v>
          </cell>
          <cell r="F922">
            <v>0</v>
          </cell>
          <cell r="I922">
            <v>93.6</v>
          </cell>
          <cell r="J922">
            <v>93.6</v>
          </cell>
          <cell r="K922">
            <v>93.6</v>
          </cell>
          <cell r="N922">
            <v>93.6</v>
          </cell>
        </row>
        <row r="923">
          <cell r="B923">
            <v>2300</v>
          </cell>
          <cell r="F923">
            <v>0</v>
          </cell>
          <cell r="I923">
            <v>2.8</v>
          </cell>
          <cell r="J923">
            <v>2.8</v>
          </cell>
          <cell r="K923">
            <v>2.8</v>
          </cell>
          <cell r="N923">
            <v>2.8</v>
          </cell>
        </row>
        <row r="924">
          <cell r="B924">
            <v>2300</v>
          </cell>
          <cell r="F924">
            <v>0</v>
          </cell>
          <cell r="I924">
            <v>0.1</v>
          </cell>
          <cell r="J924">
            <v>0.1</v>
          </cell>
          <cell r="K924">
            <v>0.1</v>
          </cell>
          <cell r="N924">
            <v>0.1</v>
          </cell>
        </row>
        <row r="925">
          <cell r="B925">
            <v>2400</v>
          </cell>
          <cell r="F925">
            <v>360.1</v>
          </cell>
          <cell r="I925">
            <v>-285.10000000000002</v>
          </cell>
          <cell r="J925">
            <v>75</v>
          </cell>
          <cell r="K925">
            <v>75</v>
          </cell>
          <cell r="N925">
            <v>75</v>
          </cell>
        </row>
        <row r="926">
          <cell r="B926">
            <v>2400</v>
          </cell>
          <cell r="F926">
            <v>339.1</v>
          </cell>
          <cell r="I926">
            <v>-142.80000000000001</v>
          </cell>
          <cell r="J926">
            <v>196.3</v>
          </cell>
          <cell r="K926">
            <v>196.3</v>
          </cell>
          <cell r="N926">
            <v>196.3</v>
          </cell>
        </row>
        <row r="927">
          <cell r="B927">
            <v>2400</v>
          </cell>
          <cell r="F927">
            <v>93.3</v>
          </cell>
          <cell r="I927">
            <v>13.600000000000009</v>
          </cell>
          <cell r="J927">
            <v>106.8</v>
          </cell>
          <cell r="K927">
            <v>106.8</v>
          </cell>
          <cell r="N927">
            <v>106.8</v>
          </cell>
        </row>
        <row r="928">
          <cell r="B928">
            <v>2400</v>
          </cell>
          <cell r="F928">
            <v>701.6</v>
          </cell>
          <cell r="I928">
            <v>-372.20000000000005</v>
          </cell>
          <cell r="J928">
            <v>329.5</v>
          </cell>
          <cell r="K928">
            <v>329.5</v>
          </cell>
          <cell r="N928">
            <v>329.5</v>
          </cell>
        </row>
        <row r="929">
          <cell r="B929">
            <v>2400</v>
          </cell>
          <cell r="F929">
            <v>313.60000000000002</v>
          </cell>
          <cell r="I929">
            <v>-43.700000000000045</v>
          </cell>
          <cell r="J929">
            <v>269.89999999999998</v>
          </cell>
          <cell r="K929">
            <v>269.89999999999998</v>
          </cell>
          <cell r="N929">
            <v>269.89999999999998</v>
          </cell>
        </row>
        <row r="930">
          <cell r="B930">
            <v>2400</v>
          </cell>
          <cell r="F930">
            <v>6452.9</v>
          </cell>
          <cell r="I930">
            <v>1482.1000000000004</v>
          </cell>
          <cell r="J930">
            <v>7934.9</v>
          </cell>
          <cell r="K930">
            <v>7934.9</v>
          </cell>
          <cell r="N930">
            <v>7934.9</v>
          </cell>
        </row>
        <row r="931">
          <cell r="B931">
            <v>2400</v>
          </cell>
          <cell r="F931">
            <v>2302.4</v>
          </cell>
          <cell r="I931">
            <v>-535</v>
          </cell>
          <cell r="J931">
            <v>1767.4</v>
          </cell>
          <cell r="K931">
            <v>1767.4</v>
          </cell>
          <cell r="N931">
            <v>1767.4</v>
          </cell>
        </row>
        <row r="932">
          <cell r="B932">
            <v>2400</v>
          </cell>
          <cell r="F932">
            <v>1835</v>
          </cell>
          <cell r="I932">
            <v>-1590.1</v>
          </cell>
          <cell r="J932">
            <v>244.9</v>
          </cell>
          <cell r="K932">
            <v>244.9</v>
          </cell>
          <cell r="N932">
            <v>244.9</v>
          </cell>
        </row>
        <row r="933">
          <cell r="B933">
            <v>2400</v>
          </cell>
          <cell r="F933">
            <v>602</v>
          </cell>
          <cell r="I933">
            <v>-407.2</v>
          </cell>
          <cell r="J933">
            <v>194.8</v>
          </cell>
          <cell r="K933">
            <v>194.8</v>
          </cell>
          <cell r="N933">
            <v>194.8</v>
          </cell>
        </row>
        <row r="934">
          <cell r="B934">
            <v>2400</v>
          </cell>
          <cell r="F934">
            <v>64.3</v>
          </cell>
          <cell r="I934">
            <v>-64.3</v>
          </cell>
          <cell r="J934">
            <v>0</v>
          </cell>
          <cell r="K934">
            <v>0</v>
          </cell>
          <cell r="N934">
            <v>0</v>
          </cell>
        </row>
        <row r="935">
          <cell r="B935">
            <v>2400</v>
          </cell>
          <cell r="F935">
            <v>4510.1000000000004</v>
          </cell>
          <cell r="I935">
            <v>-51</v>
          </cell>
          <cell r="J935">
            <v>4459</v>
          </cell>
          <cell r="K935">
            <v>4459</v>
          </cell>
          <cell r="N935">
            <v>4459</v>
          </cell>
        </row>
        <row r="936">
          <cell r="B936">
            <v>2400</v>
          </cell>
          <cell r="F936">
            <v>4954.8</v>
          </cell>
          <cell r="I936">
            <v>-1314.3000000000002</v>
          </cell>
          <cell r="J936">
            <v>3640.6</v>
          </cell>
          <cell r="K936">
            <v>3640.6</v>
          </cell>
          <cell r="N936">
            <v>3640.6</v>
          </cell>
        </row>
        <row r="937">
          <cell r="B937">
            <v>2500</v>
          </cell>
          <cell r="F937">
            <v>2551</v>
          </cell>
          <cell r="I937">
            <v>3148.3999999999996</v>
          </cell>
          <cell r="J937">
            <v>5699.4</v>
          </cell>
          <cell r="K937">
            <v>5699.4</v>
          </cell>
          <cell r="N937">
            <v>5699.4</v>
          </cell>
        </row>
        <row r="938">
          <cell r="B938">
            <v>2500</v>
          </cell>
          <cell r="F938">
            <v>374.4</v>
          </cell>
          <cell r="I938">
            <v>-368.79999999999995</v>
          </cell>
          <cell r="J938">
            <v>5.6</v>
          </cell>
          <cell r="K938">
            <v>5.6</v>
          </cell>
          <cell r="N938">
            <v>5.6</v>
          </cell>
        </row>
        <row r="939">
          <cell r="B939">
            <v>2500</v>
          </cell>
          <cell r="F939">
            <v>21533.8</v>
          </cell>
          <cell r="I939">
            <v>-4416.0999999999985</v>
          </cell>
          <cell r="J939">
            <v>17117.8</v>
          </cell>
          <cell r="K939">
            <v>17117.8</v>
          </cell>
          <cell r="N939">
            <v>17117.8</v>
          </cell>
        </row>
        <row r="940">
          <cell r="B940">
            <v>2500</v>
          </cell>
          <cell r="F940">
            <v>13612.5</v>
          </cell>
          <cell r="I940">
            <v>12312.300000000001</v>
          </cell>
          <cell r="J940">
            <v>25924.799999999999</v>
          </cell>
          <cell r="K940">
            <v>25924.799999999999</v>
          </cell>
          <cell r="N940">
            <v>25924.799999999999</v>
          </cell>
        </row>
        <row r="941">
          <cell r="B941">
            <v>2500</v>
          </cell>
          <cell r="F941">
            <v>7679.9</v>
          </cell>
          <cell r="I941">
            <v>268.5</v>
          </cell>
          <cell r="J941">
            <v>7948.4</v>
          </cell>
          <cell r="K941">
            <v>7948.4</v>
          </cell>
          <cell r="N941">
            <v>7948.4</v>
          </cell>
        </row>
        <row r="942">
          <cell r="B942">
            <v>2500</v>
          </cell>
          <cell r="F942">
            <v>234.3</v>
          </cell>
          <cell r="I942">
            <v>105.20000000000005</v>
          </cell>
          <cell r="J942">
            <v>339.5</v>
          </cell>
          <cell r="K942">
            <v>339.5</v>
          </cell>
          <cell r="N942">
            <v>339.5</v>
          </cell>
        </row>
        <row r="943">
          <cell r="B943">
            <v>2500</v>
          </cell>
          <cell r="F943">
            <v>664.5</v>
          </cell>
          <cell r="I943">
            <v>42</v>
          </cell>
          <cell r="J943">
            <v>706.5</v>
          </cell>
          <cell r="K943">
            <v>706.5</v>
          </cell>
          <cell r="N943">
            <v>706.5</v>
          </cell>
        </row>
        <row r="944">
          <cell r="B944">
            <v>2600</v>
          </cell>
          <cell r="F944">
            <v>2328.9</v>
          </cell>
          <cell r="I944">
            <v>-2324</v>
          </cell>
          <cell r="J944">
            <v>4.9000000000000004</v>
          </cell>
          <cell r="K944">
            <v>4.9000000000000004</v>
          </cell>
          <cell r="N944">
            <v>4.9000000000000004</v>
          </cell>
        </row>
        <row r="945">
          <cell r="B945">
            <v>2700</v>
          </cell>
          <cell r="F945">
            <v>818.3</v>
          </cell>
          <cell r="I945">
            <v>-812.1</v>
          </cell>
          <cell r="J945">
            <v>6.3</v>
          </cell>
          <cell r="K945">
            <v>6.3</v>
          </cell>
          <cell r="N945">
            <v>6.3</v>
          </cell>
        </row>
        <row r="946">
          <cell r="B946">
            <v>2700</v>
          </cell>
          <cell r="F946">
            <v>156.30000000000001</v>
          </cell>
          <cell r="I946">
            <v>-31.699999999999989</v>
          </cell>
          <cell r="J946">
            <v>124.6</v>
          </cell>
          <cell r="K946">
            <v>124.6</v>
          </cell>
          <cell r="N946">
            <v>124.6</v>
          </cell>
        </row>
        <row r="947">
          <cell r="B947">
            <v>2700</v>
          </cell>
          <cell r="F947">
            <v>4.4000000000000004</v>
          </cell>
          <cell r="I947">
            <v>-2.8999999999999995</v>
          </cell>
          <cell r="J947">
            <v>1.5</v>
          </cell>
          <cell r="K947">
            <v>1.5</v>
          </cell>
          <cell r="N947">
            <v>1.5</v>
          </cell>
        </row>
        <row r="948">
          <cell r="B948">
            <v>2700</v>
          </cell>
          <cell r="F948">
            <v>74.900000000000006</v>
          </cell>
          <cell r="I948">
            <v>-59.300000000000004</v>
          </cell>
          <cell r="J948">
            <v>15.6</v>
          </cell>
          <cell r="K948">
            <v>15.6</v>
          </cell>
          <cell r="N948">
            <v>15.6</v>
          </cell>
        </row>
        <row r="949">
          <cell r="B949">
            <v>2700</v>
          </cell>
          <cell r="F949">
            <v>692.3</v>
          </cell>
          <cell r="I949">
            <v>-93.399999999999977</v>
          </cell>
          <cell r="J949">
            <v>598.9</v>
          </cell>
          <cell r="K949">
            <v>598.9</v>
          </cell>
          <cell r="N949">
            <v>598.9</v>
          </cell>
        </row>
        <row r="950">
          <cell r="B950">
            <v>2800</v>
          </cell>
          <cell r="F950">
            <v>77.400000000000006</v>
          </cell>
          <cell r="I950">
            <v>-76.7</v>
          </cell>
          <cell r="J950">
            <v>0.7</v>
          </cell>
          <cell r="K950">
            <v>0.7</v>
          </cell>
          <cell r="N950">
            <v>0.7</v>
          </cell>
        </row>
        <row r="951">
          <cell r="B951">
            <v>2900</v>
          </cell>
          <cell r="F951">
            <v>2063.1</v>
          </cell>
          <cell r="I951">
            <v>1026.8000000000002</v>
          </cell>
          <cell r="J951">
            <v>3089.9</v>
          </cell>
          <cell r="K951">
            <v>3089.9</v>
          </cell>
          <cell r="N951">
            <v>3089.9</v>
          </cell>
        </row>
        <row r="952">
          <cell r="B952">
            <v>2900</v>
          </cell>
          <cell r="F952">
            <v>1041.8</v>
          </cell>
          <cell r="I952">
            <v>-246</v>
          </cell>
          <cell r="J952">
            <v>795.7</v>
          </cell>
          <cell r="K952">
            <v>795.7</v>
          </cell>
          <cell r="N952">
            <v>795.7</v>
          </cell>
        </row>
        <row r="953">
          <cell r="B953">
            <v>2900</v>
          </cell>
          <cell r="F953">
            <v>189</v>
          </cell>
          <cell r="I953">
            <v>-85.5</v>
          </cell>
          <cell r="J953">
            <v>103.5</v>
          </cell>
          <cell r="K953">
            <v>103.5</v>
          </cell>
          <cell r="N953">
            <v>103.5</v>
          </cell>
        </row>
        <row r="954">
          <cell r="B954">
            <v>2900</v>
          </cell>
          <cell r="F954">
            <v>292</v>
          </cell>
          <cell r="I954">
            <v>-209.50000000000003</v>
          </cell>
          <cell r="J954">
            <v>82.5</v>
          </cell>
          <cell r="K954">
            <v>82.5</v>
          </cell>
          <cell r="N954">
            <v>82.5</v>
          </cell>
        </row>
        <row r="955">
          <cell r="B955">
            <v>2900</v>
          </cell>
          <cell r="F955">
            <v>4739.8</v>
          </cell>
          <cell r="I955">
            <v>1783</v>
          </cell>
          <cell r="J955">
            <v>6522.8</v>
          </cell>
          <cell r="K955">
            <v>6522.8</v>
          </cell>
          <cell r="N955">
            <v>6522.8</v>
          </cell>
        </row>
        <row r="956">
          <cell r="B956">
            <v>2900</v>
          </cell>
          <cell r="F956">
            <v>1638.6</v>
          </cell>
          <cell r="I956">
            <v>-140.30000000000018</v>
          </cell>
          <cell r="J956">
            <v>1498.3</v>
          </cell>
          <cell r="K956">
            <v>1498.3</v>
          </cell>
          <cell r="N956">
            <v>1498.3</v>
          </cell>
        </row>
        <row r="957">
          <cell r="B957">
            <v>2900</v>
          </cell>
          <cell r="F957">
            <v>1290.5</v>
          </cell>
          <cell r="I957">
            <v>-42</v>
          </cell>
          <cell r="J957">
            <v>1248.5999999999999</v>
          </cell>
          <cell r="K957">
            <v>1248.5999999999999</v>
          </cell>
          <cell r="N957">
            <v>1248.5999999999999</v>
          </cell>
        </row>
        <row r="958">
          <cell r="B958">
            <v>2900</v>
          </cell>
          <cell r="F958">
            <v>101.5</v>
          </cell>
          <cell r="I958">
            <v>-85.4</v>
          </cell>
          <cell r="J958">
            <v>16.100000000000001</v>
          </cell>
          <cell r="K958">
            <v>16.100000000000001</v>
          </cell>
          <cell r="N958">
            <v>16.100000000000001</v>
          </cell>
        </row>
        <row r="959">
          <cell r="B959">
            <v>2900</v>
          </cell>
          <cell r="F959">
            <v>0</v>
          </cell>
          <cell r="I959">
            <v>6.3</v>
          </cell>
          <cell r="J959">
            <v>6.3</v>
          </cell>
          <cell r="K959">
            <v>6.3</v>
          </cell>
          <cell r="N959">
            <v>6.3</v>
          </cell>
        </row>
        <row r="960">
          <cell r="B960">
            <v>2900</v>
          </cell>
          <cell r="F960">
            <v>493.7</v>
          </cell>
          <cell r="I960">
            <v>-212.29999999999927</v>
          </cell>
          <cell r="J960">
            <v>281.39999999999998</v>
          </cell>
          <cell r="K960">
            <v>281.39999999999998</v>
          </cell>
          <cell r="N960">
            <v>281.39999999999998</v>
          </cell>
        </row>
        <row r="961">
          <cell r="B961">
            <v>3100</v>
          </cell>
          <cell r="F961">
            <v>39.700000000000003</v>
          </cell>
          <cell r="I961">
            <v>-39.700000000000003</v>
          </cell>
          <cell r="J961">
            <v>0</v>
          </cell>
          <cell r="K961">
            <v>0</v>
          </cell>
          <cell r="N961">
            <v>0</v>
          </cell>
        </row>
        <row r="962">
          <cell r="B962">
            <v>3100</v>
          </cell>
          <cell r="F962">
            <v>34.5</v>
          </cell>
          <cell r="I962">
            <v>-34.5</v>
          </cell>
          <cell r="J962">
            <v>0</v>
          </cell>
          <cell r="K962">
            <v>0</v>
          </cell>
          <cell r="N962">
            <v>0</v>
          </cell>
        </row>
        <row r="963">
          <cell r="B963">
            <v>3100</v>
          </cell>
          <cell r="F963">
            <v>173.8</v>
          </cell>
          <cell r="I963">
            <v>-165.70000000000005</v>
          </cell>
          <cell r="J963">
            <v>8.1</v>
          </cell>
          <cell r="K963">
            <v>8.1</v>
          </cell>
          <cell r="N963">
            <v>8.1</v>
          </cell>
        </row>
        <row r="964">
          <cell r="B964">
            <v>3200</v>
          </cell>
          <cell r="F964">
            <v>60.4</v>
          </cell>
          <cell r="I964">
            <v>-60.3</v>
          </cell>
          <cell r="J964">
            <v>0</v>
          </cell>
          <cell r="K964">
            <v>0</v>
          </cell>
          <cell r="N964">
            <v>0</v>
          </cell>
        </row>
        <row r="965">
          <cell r="B965">
            <v>3200</v>
          </cell>
          <cell r="F965">
            <v>4.7</v>
          </cell>
          <cell r="I965">
            <v>9.7000000000000028</v>
          </cell>
          <cell r="J965">
            <v>14.4</v>
          </cell>
          <cell r="K965">
            <v>14.4</v>
          </cell>
          <cell r="N965">
            <v>14.4</v>
          </cell>
        </row>
        <row r="966">
          <cell r="B966">
            <v>3200</v>
          </cell>
          <cell r="F966">
            <v>47.5</v>
          </cell>
          <cell r="I966">
            <v>-47.400000000000034</v>
          </cell>
          <cell r="J966">
            <v>0</v>
          </cell>
          <cell r="K966">
            <v>0</v>
          </cell>
          <cell r="N966">
            <v>0</v>
          </cell>
        </row>
        <row r="967">
          <cell r="B967">
            <v>3300</v>
          </cell>
          <cell r="F967">
            <v>179.7</v>
          </cell>
          <cell r="I967">
            <v>-162.39999999999998</v>
          </cell>
          <cell r="J967">
            <v>17.3</v>
          </cell>
          <cell r="K967">
            <v>17.3</v>
          </cell>
          <cell r="N967">
            <v>17.3</v>
          </cell>
        </row>
        <row r="968">
          <cell r="B968">
            <v>3300</v>
          </cell>
          <cell r="F968">
            <v>188.4</v>
          </cell>
          <cell r="I968">
            <v>-117.29999999999995</v>
          </cell>
          <cell r="J968">
            <v>71.099999999999994</v>
          </cell>
          <cell r="K968">
            <v>71.099999999999994</v>
          </cell>
          <cell r="N968">
            <v>71.099999999999994</v>
          </cell>
        </row>
        <row r="969">
          <cell r="B969">
            <v>3300</v>
          </cell>
          <cell r="F969">
            <v>2.1</v>
          </cell>
          <cell r="I969">
            <v>12.2</v>
          </cell>
          <cell r="J969">
            <v>14.4</v>
          </cell>
          <cell r="K969">
            <v>14.4</v>
          </cell>
          <cell r="N969">
            <v>14.4</v>
          </cell>
        </row>
        <row r="970">
          <cell r="B970">
            <v>3300</v>
          </cell>
          <cell r="F970">
            <v>1433.8</v>
          </cell>
          <cell r="I970">
            <v>-1432.5</v>
          </cell>
          <cell r="J970">
            <v>1.3</v>
          </cell>
          <cell r="K970">
            <v>1.3</v>
          </cell>
          <cell r="N970">
            <v>1.3</v>
          </cell>
        </row>
        <row r="971">
          <cell r="B971">
            <v>3400</v>
          </cell>
          <cell r="F971">
            <v>35.700000000000003</v>
          </cell>
          <cell r="I971">
            <v>-35.700000000000003</v>
          </cell>
          <cell r="J971">
            <v>0</v>
          </cell>
          <cell r="K971">
            <v>0</v>
          </cell>
          <cell r="N971">
            <v>0</v>
          </cell>
        </row>
        <row r="972">
          <cell r="B972">
            <v>3400</v>
          </cell>
          <cell r="F972">
            <v>176.9</v>
          </cell>
          <cell r="I972">
            <v>65.399999999999977</v>
          </cell>
          <cell r="J972">
            <v>242.3</v>
          </cell>
          <cell r="K972">
            <v>242.3</v>
          </cell>
          <cell r="N972">
            <v>242.3</v>
          </cell>
        </row>
        <row r="973">
          <cell r="B973">
            <v>3500</v>
          </cell>
          <cell r="F973">
            <v>146</v>
          </cell>
          <cell r="I973">
            <v>-146</v>
          </cell>
          <cell r="J973">
            <v>0</v>
          </cell>
          <cell r="K973">
            <v>0</v>
          </cell>
          <cell r="N973">
            <v>0</v>
          </cell>
        </row>
        <row r="974">
          <cell r="B974">
            <v>3500</v>
          </cell>
          <cell r="F974">
            <v>3612.7</v>
          </cell>
          <cell r="I974">
            <v>-1933.3000000000002</v>
          </cell>
          <cell r="J974">
            <v>1679.4</v>
          </cell>
          <cell r="K974">
            <v>1679.4</v>
          </cell>
          <cell r="N974">
            <v>1679.4</v>
          </cell>
        </row>
        <row r="975">
          <cell r="B975">
            <v>3500</v>
          </cell>
          <cell r="F975">
            <v>81.400000000000006</v>
          </cell>
          <cell r="I975">
            <v>-60.199999999999989</v>
          </cell>
          <cell r="J975">
            <v>21.2</v>
          </cell>
          <cell r="K975">
            <v>21.2</v>
          </cell>
          <cell r="N975">
            <v>21.2</v>
          </cell>
        </row>
        <row r="976">
          <cell r="B976">
            <v>3500</v>
          </cell>
          <cell r="F976">
            <v>172.2</v>
          </cell>
          <cell r="I976">
            <v>-172.09999999999997</v>
          </cell>
          <cell r="J976">
            <v>0</v>
          </cell>
          <cell r="K976">
            <v>0</v>
          </cell>
          <cell r="N976">
            <v>0</v>
          </cell>
        </row>
        <row r="977">
          <cell r="B977">
            <v>3500</v>
          </cell>
          <cell r="F977">
            <v>545.79999999999995</v>
          </cell>
          <cell r="I977">
            <v>6826</v>
          </cell>
          <cell r="J977">
            <v>7371.8</v>
          </cell>
          <cell r="K977">
            <v>7371.8</v>
          </cell>
          <cell r="N977">
            <v>7371.8</v>
          </cell>
        </row>
        <row r="978">
          <cell r="B978">
            <v>3500</v>
          </cell>
          <cell r="F978">
            <v>16.2</v>
          </cell>
          <cell r="I978">
            <v>-8.6999999999999957</v>
          </cell>
          <cell r="J978">
            <v>7.5</v>
          </cell>
          <cell r="K978">
            <v>7.5</v>
          </cell>
          <cell r="N978">
            <v>7.5</v>
          </cell>
        </row>
        <row r="979">
          <cell r="B979">
            <v>3500</v>
          </cell>
          <cell r="F979">
            <v>1.5</v>
          </cell>
          <cell r="I979">
            <v>39.6</v>
          </cell>
          <cell r="J979">
            <v>41</v>
          </cell>
          <cell r="K979">
            <v>41</v>
          </cell>
          <cell r="N979">
            <v>41</v>
          </cell>
        </row>
        <row r="980">
          <cell r="B980">
            <v>3500</v>
          </cell>
          <cell r="F980">
            <v>1672</v>
          </cell>
          <cell r="I980">
            <v>-1672</v>
          </cell>
          <cell r="J980">
            <v>0</v>
          </cell>
          <cell r="K980">
            <v>0</v>
          </cell>
          <cell r="N980">
            <v>0</v>
          </cell>
        </row>
        <row r="981">
          <cell r="B981">
            <v>3600</v>
          </cell>
          <cell r="F981">
            <v>101.7</v>
          </cell>
          <cell r="I981">
            <v>-101.69999999999999</v>
          </cell>
          <cell r="J981">
            <v>0</v>
          </cell>
          <cell r="K981">
            <v>0</v>
          </cell>
          <cell r="N981">
            <v>0</v>
          </cell>
        </row>
        <row r="982">
          <cell r="B982">
            <v>3600</v>
          </cell>
          <cell r="F982">
            <v>423.6</v>
          </cell>
          <cell r="I982">
            <v>-423.6</v>
          </cell>
          <cell r="J982">
            <v>0</v>
          </cell>
          <cell r="K982">
            <v>0</v>
          </cell>
          <cell r="N982">
            <v>0</v>
          </cell>
        </row>
        <row r="983">
          <cell r="B983">
            <v>3600</v>
          </cell>
          <cell r="F983">
            <v>2.4</v>
          </cell>
          <cell r="I983">
            <v>7.1999999999999993</v>
          </cell>
          <cell r="J983">
            <v>9.6</v>
          </cell>
          <cell r="K983">
            <v>9.6</v>
          </cell>
          <cell r="N983">
            <v>9.6</v>
          </cell>
        </row>
        <row r="984">
          <cell r="B984">
            <v>3600</v>
          </cell>
          <cell r="F984">
            <v>0.1</v>
          </cell>
          <cell r="I984">
            <v>-9.9999999999999978E-2</v>
          </cell>
          <cell r="J984">
            <v>0</v>
          </cell>
          <cell r="K984">
            <v>0</v>
          </cell>
          <cell r="N984">
            <v>0</v>
          </cell>
        </row>
        <row r="985">
          <cell r="B985">
            <v>3700</v>
          </cell>
          <cell r="F985">
            <v>797.3</v>
          </cell>
          <cell r="I985">
            <v>-792.9</v>
          </cell>
          <cell r="J985">
            <v>4.3</v>
          </cell>
          <cell r="K985">
            <v>4.3</v>
          </cell>
          <cell r="N985">
            <v>4.3</v>
          </cell>
        </row>
        <row r="986">
          <cell r="B986">
            <v>3700</v>
          </cell>
          <cell r="F986">
            <v>5082.3</v>
          </cell>
          <cell r="I986">
            <v>-956.39999999999964</v>
          </cell>
          <cell r="J986">
            <v>4125.8999999999996</v>
          </cell>
          <cell r="K986">
            <v>4125.8999999999996</v>
          </cell>
          <cell r="N986">
            <v>4125.8999999999996</v>
          </cell>
        </row>
        <row r="987">
          <cell r="B987">
            <v>3700</v>
          </cell>
          <cell r="F987">
            <v>3841.2</v>
          </cell>
          <cell r="I987">
            <v>18340.599999999999</v>
          </cell>
          <cell r="J987">
            <v>22181.7</v>
          </cell>
          <cell r="K987">
            <v>22181.7</v>
          </cell>
          <cell r="N987">
            <v>22181.7</v>
          </cell>
        </row>
        <row r="988">
          <cell r="B988">
            <v>3700</v>
          </cell>
          <cell r="F988">
            <v>825.3</v>
          </cell>
          <cell r="I988">
            <v>-825.19999999999982</v>
          </cell>
          <cell r="J988">
            <v>0</v>
          </cell>
          <cell r="K988">
            <v>0</v>
          </cell>
          <cell r="N988">
            <v>0</v>
          </cell>
        </row>
        <row r="989">
          <cell r="B989">
            <v>3800</v>
          </cell>
          <cell r="F989">
            <v>116.4</v>
          </cell>
          <cell r="I989">
            <v>-116.39999999999998</v>
          </cell>
          <cell r="J989">
            <v>0</v>
          </cell>
          <cell r="K989">
            <v>0</v>
          </cell>
          <cell r="N989">
            <v>0</v>
          </cell>
        </row>
        <row r="990">
          <cell r="B990">
            <v>3800</v>
          </cell>
          <cell r="F990">
            <v>0</v>
          </cell>
          <cell r="I990">
            <v>0.8</v>
          </cell>
          <cell r="J990">
            <v>0.8</v>
          </cell>
          <cell r="K990">
            <v>0.8</v>
          </cell>
          <cell r="N990">
            <v>0.8</v>
          </cell>
        </row>
        <row r="991">
          <cell r="B991">
            <v>3800</v>
          </cell>
          <cell r="F991">
            <v>0</v>
          </cell>
          <cell r="I991">
            <v>0</v>
          </cell>
          <cell r="J991">
            <v>0</v>
          </cell>
          <cell r="K991">
            <v>0</v>
          </cell>
          <cell r="N991">
            <v>0</v>
          </cell>
        </row>
        <row r="992">
          <cell r="B992">
            <v>3900</v>
          </cell>
          <cell r="F992">
            <v>142.80000000000001</v>
          </cell>
          <cell r="I992">
            <v>-75.800000000000011</v>
          </cell>
          <cell r="J992">
            <v>67</v>
          </cell>
          <cell r="K992">
            <v>67</v>
          </cell>
          <cell r="N992">
            <v>67</v>
          </cell>
        </row>
        <row r="993">
          <cell r="B993">
            <v>3900</v>
          </cell>
          <cell r="F993">
            <v>519.1</v>
          </cell>
          <cell r="I993">
            <v>-279.80000000000018</v>
          </cell>
          <cell r="J993">
            <v>239.4</v>
          </cell>
          <cell r="K993">
            <v>239.4</v>
          </cell>
          <cell r="N993">
            <v>239.4</v>
          </cell>
        </row>
        <row r="994">
          <cell r="B994">
            <v>3900</v>
          </cell>
          <cell r="F994">
            <v>0</v>
          </cell>
          <cell r="I994">
            <v>1.8</v>
          </cell>
          <cell r="J994">
            <v>1.8</v>
          </cell>
          <cell r="K994">
            <v>1.8</v>
          </cell>
          <cell r="N994">
            <v>1.8</v>
          </cell>
        </row>
        <row r="995">
          <cell r="B995">
            <v>3900</v>
          </cell>
          <cell r="F995">
            <v>0.1</v>
          </cell>
          <cell r="I995">
            <v>-9.9999999999999978E-2</v>
          </cell>
          <cell r="J995">
            <v>0</v>
          </cell>
          <cell r="K995">
            <v>0</v>
          </cell>
          <cell r="N995">
            <v>0</v>
          </cell>
        </row>
        <row r="996">
          <cell r="B996">
            <v>3900</v>
          </cell>
          <cell r="F996">
            <v>1621.5</v>
          </cell>
          <cell r="I996">
            <v>-1133.2000000000007</v>
          </cell>
          <cell r="J996">
            <v>488.3</v>
          </cell>
          <cell r="K996">
            <v>488.3</v>
          </cell>
          <cell r="N996">
            <v>488.3</v>
          </cell>
        </row>
        <row r="997">
          <cell r="B997">
            <v>3900</v>
          </cell>
          <cell r="F997">
            <v>7.9</v>
          </cell>
          <cell r="I997">
            <v>365.2</v>
          </cell>
          <cell r="J997">
            <v>373.1</v>
          </cell>
          <cell r="K997">
            <v>373.1</v>
          </cell>
          <cell r="N997">
            <v>373.1</v>
          </cell>
        </row>
        <row r="998">
          <cell r="B998">
            <v>3900</v>
          </cell>
          <cell r="F998">
            <v>25842.5</v>
          </cell>
          <cell r="I998">
            <v>-24502.999999999993</v>
          </cell>
          <cell r="J998">
            <v>1339.5</v>
          </cell>
          <cell r="K998">
            <v>1339.5</v>
          </cell>
          <cell r="N998">
            <v>1339.5</v>
          </cell>
        </row>
        <row r="999">
          <cell r="B999">
            <v>4400</v>
          </cell>
          <cell r="F999">
            <v>178.4</v>
          </cell>
          <cell r="I999">
            <v>-178.5</v>
          </cell>
          <cell r="J999">
            <v>0</v>
          </cell>
          <cell r="K999">
            <v>0</v>
          </cell>
          <cell r="N999">
            <v>0</v>
          </cell>
        </row>
        <row r="1000">
          <cell r="B1000">
            <v>2100</v>
          </cell>
          <cell r="F1000">
            <v>0</v>
          </cell>
          <cell r="I1000">
            <v>11.1</v>
          </cell>
          <cell r="J1000">
            <v>11.1</v>
          </cell>
          <cell r="K1000">
            <v>11.1</v>
          </cell>
          <cell r="N1000">
            <v>11.1</v>
          </cell>
        </row>
        <row r="1001">
          <cell r="B1001">
            <v>2500</v>
          </cell>
          <cell r="F1001">
            <v>0</v>
          </cell>
          <cell r="I1001">
            <v>18.899999999999999</v>
          </cell>
          <cell r="J1001">
            <v>18.899999999999999</v>
          </cell>
          <cell r="K1001">
            <v>18.899999999999999</v>
          </cell>
          <cell r="N1001">
            <v>18.899999999999999</v>
          </cell>
        </row>
        <row r="1002">
          <cell r="B1002">
            <v>2500</v>
          </cell>
          <cell r="F1002">
            <v>0</v>
          </cell>
          <cell r="I1002">
            <v>1430.5</v>
          </cell>
          <cell r="J1002">
            <v>1430.5</v>
          </cell>
          <cell r="K1002">
            <v>1430.5</v>
          </cell>
          <cell r="N1002">
            <v>1430.5</v>
          </cell>
        </row>
        <row r="1003">
          <cell r="B1003">
            <v>2500</v>
          </cell>
          <cell r="F1003">
            <v>0</v>
          </cell>
          <cell r="I1003">
            <v>167.8</v>
          </cell>
          <cell r="J1003">
            <v>167.8</v>
          </cell>
          <cell r="K1003">
            <v>167.8</v>
          </cell>
          <cell r="N1003">
            <v>167.8</v>
          </cell>
        </row>
        <row r="1004">
          <cell r="B1004">
            <v>2500</v>
          </cell>
          <cell r="F1004">
            <v>0</v>
          </cell>
          <cell r="I1004">
            <v>6.6</v>
          </cell>
          <cell r="J1004">
            <v>6.6</v>
          </cell>
          <cell r="K1004">
            <v>6.6</v>
          </cell>
          <cell r="N1004">
            <v>6.6</v>
          </cell>
        </row>
        <row r="1005">
          <cell r="B1005">
            <v>2500</v>
          </cell>
          <cell r="F1005">
            <v>0</v>
          </cell>
          <cell r="I1005">
            <v>5.5</v>
          </cell>
          <cell r="J1005">
            <v>5.5</v>
          </cell>
          <cell r="K1005">
            <v>5.5</v>
          </cell>
          <cell r="N1005">
            <v>5.5</v>
          </cell>
        </row>
        <row r="1006">
          <cell r="B1006">
            <v>2100</v>
          </cell>
          <cell r="F1006">
            <v>0</v>
          </cell>
          <cell r="I1006">
            <v>0</v>
          </cell>
          <cell r="J1006">
            <v>0</v>
          </cell>
          <cell r="K1006">
            <v>0</v>
          </cell>
          <cell r="N1006">
            <v>0</v>
          </cell>
        </row>
        <row r="1007">
          <cell r="B1007">
            <v>2100</v>
          </cell>
          <cell r="F1007">
            <v>0</v>
          </cell>
          <cell r="I1007">
            <v>0</v>
          </cell>
          <cell r="J1007">
            <v>0</v>
          </cell>
          <cell r="K1007">
            <v>0</v>
          </cell>
          <cell r="N1007">
            <v>0</v>
          </cell>
        </row>
        <row r="1008">
          <cell r="B1008">
            <v>2100</v>
          </cell>
          <cell r="F1008">
            <v>33.1</v>
          </cell>
          <cell r="I1008">
            <v>-33.1</v>
          </cell>
          <cell r="J1008">
            <v>0</v>
          </cell>
          <cell r="K1008">
            <v>0</v>
          </cell>
          <cell r="N1008">
            <v>0</v>
          </cell>
        </row>
        <row r="1009">
          <cell r="B1009">
            <v>2100</v>
          </cell>
          <cell r="F1009">
            <v>0</v>
          </cell>
          <cell r="I1009">
            <v>0</v>
          </cell>
          <cell r="J1009">
            <v>0</v>
          </cell>
          <cell r="K1009">
            <v>0</v>
          </cell>
          <cell r="N1009">
            <v>0</v>
          </cell>
        </row>
        <row r="1010">
          <cell r="B1010">
            <v>2200</v>
          </cell>
          <cell r="F1010">
            <v>5.3</v>
          </cell>
          <cell r="I1010">
            <v>-5.2999999999999829</v>
          </cell>
          <cell r="J1010">
            <v>0</v>
          </cell>
          <cell r="K1010">
            <v>0</v>
          </cell>
          <cell r="N1010">
            <v>0</v>
          </cell>
        </row>
        <row r="1011">
          <cell r="B1011">
            <v>2200</v>
          </cell>
          <cell r="F1011">
            <v>0</v>
          </cell>
          <cell r="I1011">
            <v>0</v>
          </cell>
          <cell r="J1011">
            <v>0</v>
          </cell>
          <cell r="K1011">
            <v>0</v>
          </cell>
          <cell r="N1011">
            <v>0</v>
          </cell>
        </row>
        <row r="1012">
          <cell r="B1012">
            <v>2500</v>
          </cell>
          <cell r="F1012">
            <v>29147.1</v>
          </cell>
          <cell r="I1012">
            <v>-25647.100000000006</v>
          </cell>
          <cell r="J1012">
            <v>3500</v>
          </cell>
          <cell r="K1012">
            <v>3500</v>
          </cell>
          <cell r="N1012">
            <v>3500</v>
          </cell>
        </row>
        <row r="1013">
          <cell r="B1013">
            <v>2500</v>
          </cell>
          <cell r="F1013">
            <v>0</v>
          </cell>
          <cell r="I1013">
            <v>416.59999999999991</v>
          </cell>
          <cell r="J1013">
            <v>416.5</v>
          </cell>
          <cell r="K1013">
            <v>416.5</v>
          </cell>
          <cell r="N1013">
            <v>416.5</v>
          </cell>
        </row>
        <row r="1014">
          <cell r="B1014">
            <v>2500</v>
          </cell>
          <cell r="F1014">
            <v>0</v>
          </cell>
          <cell r="I1014">
            <v>0</v>
          </cell>
          <cell r="J1014">
            <v>0</v>
          </cell>
          <cell r="K1014">
            <v>0</v>
          </cell>
          <cell r="N1014">
            <v>0</v>
          </cell>
        </row>
        <row r="1015">
          <cell r="B1015">
            <v>2600</v>
          </cell>
          <cell r="F1015">
            <v>43905.8</v>
          </cell>
          <cell r="I1015">
            <v>-37228.5</v>
          </cell>
          <cell r="J1015">
            <v>6677.3</v>
          </cell>
          <cell r="K1015">
            <v>6677.3</v>
          </cell>
          <cell r="N1015">
            <v>6677.3</v>
          </cell>
        </row>
        <row r="1016">
          <cell r="B1016">
            <v>2700</v>
          </cell>
          <cell r="F1016">
            <v>0</v>
          </cell>
          <cell r="I1016">
            <v>0</v>
          </cell>
          <cell r="J1016">
            <v>0</v>
          </cell>
          <cell r="K1016">
            <v>0</v>
          </cell>
          <cell r="N1016">
            <v>0</v>
          </cell>
        </row>
        <row r="1017">
          <cell r="B1017">
            <v>2900</v>
          </cell>
          <cell r="F1017">
            <v>0</v>
          </cell>
          <cell r="I1017">
            <v>0</v>
          </cell>
          <cell r="J1017">
            <v>0</v>
          </cell>
          <cell r="K1017">
            <v>0</v>
          </cell>
          <cell r="N1017">
            <v>0</v>
          </cell>
        </row>
        <row r="1018">
          <cell r="B1018">
            <v>2900</v>
          </cell>
          <cell r="F1018">
            <v>0</v>
          </cell>
          <cell r="I1018">
            <v>0</v>
          </cell>
          <cell r="J1018">
            <v>0</v>
          </cell>
          <cell r="K1018">
            <v>0</v>
          </cell>
          <cell r="N1018">
            <v>0</v>
          </cell>
        </row>
        <row r="1019">
          <cell r="B1019">
            <v>3100</v>
          </cell>
          <cell r="F1019">
            <v>65.3</v>
          </cell>
          <cell r="I1019">
            <v>-65.3</v>
          </cell>
          <cell r="J1019">
            <v>0</v>
          </cell>
          <cell r="K1019">
            <v>0</v>
          </cell>
          <cell r="N1019">
            <v>0</v>
          </cell>
        </row>
        <row r="1020">
          <cell r="B1020">
            <v>3100</v>
          </cell>
          <cell r="F1020">
            <v>6884.1</v>
          </cell>
          <cell r="I1020">
            <v>-971.19999999999709</v>
          </cell>
          <cell r="J1020">
            <v>5912.8</v>
          </cell>
          <cell r="K1020">
            <v>4843.6000000000004</v>
          </cell>
          <cell r="N1020">
            <v>5912.8</v>
          </cell>
        </row>
        <row r="1021">
          <cell r="B1021">
            <v>3100</v>
          </cell>
          <cell r="F1021">
            <v>0</v>
          </cell>
          <cell r="I1021">
            <v>0</v>
          </cell>
          <cell r="J1021">
            <v>0</v>
          </cell>
          <cell r="K1021">
            <v>0</v>
          </cell>
          <cell r="N1021">
            <v>0</v>
          </cell>
        </row>
        <row r="1022">
          <cell r="B1022">
            <v>3200</v>
          </cell>
          <cell r="F1022">
            <v>0</v>
          </cell>
          <cell r="I1022">
            <v>0</v>
          </cell>
          <cell r="J1022">
            <v>0</v>
          </cell>
          <cell r="K1022">
            <v>0</v>
          </cell>
          <cell r="N1022">
            <v>0</v>
          </cell>
        </row>
        <row r="1023">
          <cell r="B1023">
            <v>3300</v>
          </cell>
          <cell r="F1023">
            <v>0</v>
          </cell>
          <cell r="I1023">
            <v>0</v>
          </cell>
          <cell r="J1023">
            <v>0</v>
          </cell>
          <cell r="K1023">
            <v>0</v>
          </cell>
          <cell r="N1023">
            <v>0</v>
          </cell>
        </row>
        <row r="1024">
          <cell r="B1024">
            <v>3300</v>
          </cell>
          <cell r="F1024">
            <v>0</v>
          </cell>
          <cell r="I1024">
            <v>0</v>
          </cell>
          <cell r="J1024">
            <v>0</v>
          </cell>
          <cell r="K1024">
            <v>0</v>
          </cell>
          <cell r="N1024">
            <v>0</v>
          </cell>
        </row>
        <row r="1025">
          <cell r="B1025">
            <v>3400</v>
          </cell>
          <cell r="F1025">
            <v>0</v>
          </cell>
          <cell r="I1025">
            <v>0</v>
          </cell>
          <cell r="J1025">
            <v>0</v>
          </cell>
          <cell r="K1025">
            <v>0</v>
          </cell>
          <cell r="N1025">
            <v>0</v>
          </cell>
        </row>
        <row r="1026">
          <cell r="B1026">
            <v>3500</v>
          </cell>
          <cell r="F1026">
            <v>0</v>
          </cell>
          <cell r="I1026">
            <v>0</v>
          </cell>
          <cell r="J1026">
            <v>0</v>
          </cell>
          <cell r="K1026">
            <v>0</v>
          </cell>
          <cell r="N1026">
            <v>0</v>
          </cell>
        </row>
        <row r="1027">
          <cell r="B1027">
            <v>3500</v>
          </cell>
          <cell r="F1027">
            <v>0</v>
          </cell>
          <cell r="I1027">
            <v>0</v>
          </cell>
          <cell r="J1027">
            <v>0</v>
          </cell>
          <cell r="K1027">
            <v>0</v>
          </cell>
          <cell r="N1027">
            <v>0</v>
          </cell>
        </row>
        <row r="1028">
          <cell r="B1028">
            <v>3500</v>
          </cell>
          <cell r="F1028">
            <v>0</v>
          </cell>
          <cell r="I1028">
            <v>0</v>
          </cell>
          <cell r="J1028">
            <v>0</v>
          </cell>
          <cell r="K1028">
            <v>0</v>
          </cell>
          <cell r="N1028">
            <v>0</v>
          </cell>
        </row>
        <row r="1029">
          <cell r="B1029">
            <v>3600</v>
          </cell>
          <cell r="F1029">
            <v>0</v>
          </cell>
          <cell r="I1029">
            <v>0</v>
          </cell>
          <cell r="J1029">
            <v>0</v>
          </cell>
          <cell r="K1029">
            <v>0</v>
          </cell>
          <cell r="N1029">
            <v>0</v>
          </cell>
        </row>
        <row r="1030">
          <cell r="B1030">
            <v>3700</v>
          </cell>
          <cell r="F1030">
            <v>0</v>
          </cell>
          <cell r="I1030">
            <v>0</v>
          </cell>
          <cell r="J1030">
            <v>0</v>
          </cell>
          <cell r="K1030">
            <v>0</v>
          </cell>
          <cell r="N1030">
            <v>0</v>
          </cell>
        </row>
        <row r="1031">
          <cell r="B1031">
            <v>3700</v>
          </cell>
          <cell r="F1031">
            <v>0</v>
          </cell>
          <cell r="I1031">
            <v>0</v>
          </cell>
          <cell r="J1031">
            <v>0</v>
          </cell>
          <cell r="K1031">
            <v>0</v>
          </cell>
          <cell r="N1031">
            <v>0</v>
          </cell>
        </row>
        <row r="1032">
          <cell r="B1032">
            <v>3700</v>
          </cell>
          <cell r="F1032">
            <v>0</v>
          </cell>
          <cell r="I1032">
            <v>0</v>
          </cell>
          <cell r="J1032">
            <v>0</v>
          </cell>
          <cell r="K1032">
            <v>0</v>
          </cell>
          <cell r="N1032">
            <v>0</v>
          </cell>
        </row>
        <row r="1033">
          <cell r="B1033">
            <v>3800</v>
          </cell>
          <cell r="F1033">
            <v>0</v>
          </cell>
          <cell r="I1033">
            <v>0</v>
          </cell>
          <cell r="J1033">
            <v>0</v>
          </cell>
          <cell r="K1033">
            <v>0</v>
          </cell>
          <cell r="N1033">
            <v>0</v>
          </cell>
        </row>
        <row r="1034">
          <cell r="B1034">
            <v>3800</v>
          </cell>
          <cell r="F1034">
            <v>0</v>
          </cell>
          <cell r="I1034">
            <v>0</v>
          </cell>
          <cell r="J1034">
            <v>0</v>
          </cell>
          <cell r="K1034">
            <v>0</v>
          </cell>
          <cell r="N1034">
            <v>0</v>
          </cell>
        </row>
        <row r="1035">
          <cell r="B1035">
            <v>3900</v>
          </cell>
          <cell r="F1035">
            <v>0</v>
          </cell>
          <cell r="I1035">
            <v>0</v>
          </cell>
          <cell r="J1035">
            <v>0</v>
          </cell>
          <cell r="K1035">
            <v>0</v>
          </cell>
          <cell r="N1035">
            <v>0</v>
          </cell>
        </row>
        <row r="1036">
          <cell r="B1036">
            <v>3900</v>
          </cell>
          <cell r="F1036">
            <v>0</v>
          </cell>
          <cell r="I1036">
            <v>0</v>
          </cell>
          <cell r="J1036">
            <v>0</v>
          </cell>
          <cell r="K1036">
            <v>0</v>
          </cell>
          <cell r="N1036">
            <v>0</v>
          </cell>
        </row>
        <row r="1037">
          <cell r="B1037">
            <v>3900</v>
          </cell>
          <cell r="F1037">
            <v>0</v>
          </cell>
          <cell r="I1037">
            <v>0</v>
          </cell>
          <cell r="J1037">
            <v>0</v>
          </cell>
          <cell r="K1037">
            <v>0</v>
          </cell>
          <cell r="N1037">
            <v>0</v>
          </cell>
        </row>
        <row r="1038">
          <cell r="B1038">
            <v>3900</v>
          </cell>
          <cell r="F1038">
            <v>0</v>
          </cell>
          <cell r="I1038">
            <v>0</v>
          </cell>
          <cell r="J1038">
            <v>0</v>
          </cell>
          <cell r="K1038">
            <v>0</v>
          </cell>
          <cell r="N1038">
            <v>0</v>
          </cell>
        </row>
        <row r="1039">
          <cell r="B1039">
            <v>3900</v>
          </cell>
          <cell r="F1039">
            <v>2546.9</v>
          </cell>
          <cell r="I1039">
            <v>14794.100000000002</v>
          </cell>
          <cell r="J1039">
            <v>17341</v>
          </cell>
          <cell r="K1039">
            <v>17341</v>
          </cell>
          <cell r="N1039">
            <v>17341</v>
          </cell>
        </row>
        <row r="1040">
          <cell r="B1040">
            <v>2500</v>
          </cell>
          <cell r="F1040">
            <v>0</v>
          </cell>
          <cell r="I1040">
            <v>752.9</v>
          </cell>
          <cell r="J1040">
            <v>752.9</v>
          </cell>
          <cell r="K1040">
            <v>752.9</v>
          </cell>
          <cell r="N1040">
            <v>752.9</v>
          </cell>
        </row>
        <row r="1041">
          <cell r="B1041">
            <v>2500</v>
          </cell>
          <cell r="F1041">
            <v>0</v>
          </cell>
          <cell r="I1041">
            <v>5957</v>
          </cell>
          <cell r="J1041">
            <v>5957</v>
          </cell>
          <cell r="K1041">
            <v>4551.8</v>
          </cell>
          <cell r="N1041">
            <v>5957</v>
          </cell>
        </row>
        <row r="1042">
          <cell r="B1042">
            <v>3700</v>
          </cell>
          <cell r="F1042">
            <v>201.1</v>
          </cell>
          <cell r="I1042">
            <v>-201.1</v>
          </cell>
          <cell r="J1042">
            <v>0</v>
          </cell>
          <cell r="K1042">
            <v>0</v>
          </cell>
          <cell r="N1042">
            <v>0</v>
          </cell>
        </row>
        <row r="1043">
          <cell r="B1043">
            <v>3300</v>
          </cell>
          <cell r="F1043">
            <v>1108</v>
          </cell>
          <cell r="I1043">
            <v>-1108</v>
          </cell>
          <cell r="J1043">
            <v>0</v>
          </cell>
          <cell r="K1043">
            <v>0</v>
          </cell>
          <cell r="N1043">
            <v>0</v>
          </cell>
        </row>
        <row r="1044">
          <cell r="B1044">
            <v>3500</v>
          </cell>
          <cell r="F1044">
            <v>0</v>
          </cell>
          <cell r="I1044">
            <v>2212</v>
          </cell>
          <cell r="J1044">
            <v>2212</v>
          </cell>
          <cell r="K1044">
            <v>0</v>
          </cell>
          <cell r="N1044">
            <v>2212</v>
          </cell>
        </row>
        <row r="1045">
          <cell r="B1045">
            <v>2200</v>
          </cell>
          <cell r="F1045">
            <v>1523.8</v>
          </cell>
          <cell r="I1045">
            <v>-1523.8</v>
          </cell>
          <cell r="J1045">
            <v>0</v>
          </cell>
          <cell r="K1045">
            <v>0</v>
          </cell>
          <cell r="N1045">
            <v>0</v>
          </cell>
        </row>
        <row r="1046">
          <cell r="B1046">
            <v>2500</v>
          </cell>
          <cell r="F1046">
            <v>7619.5</v>
          </cell>
          <cell r="I1046">
            <v>-7619.4999999999991</v>
          </cell>
          <cell r="J1046">
            <v>0</v>
          </cell>
          <cell r="K1046">
            <v>0</v>
          </cell>
          <cell r="N1046">
            <v>0</v>
          </cell>
        </row>
        <row r="1047">
          <cell r="B1047">
            <v>2500</v>
          </cell>
          <cell r="F1047">
            <v>31.5</v>
          </cell>
          <cell r="I1047">
            <v>2852.4</v>
          </cell>
          <cell r="J1047">
            <v>2883.9</v>
          </cell>
          <cell r="K1047">
            <v>2883.9</v>
          </cell>
          <cell r="N1047">
            <v>2883.9</v>
          </cell>
        </row>
        <row r="1048">
          <cell r="B1048">
            <v>3900</v>
          </cell>
          <cell r="F1048">
            <v>0</v>
          </cell>
          <cell r="I1048">
            <v>27867.200000000001</v>
          </cell>
          <cell r="J1048">
            <v>27867.200000000001</v>
          </cell>
          <cell r="K1048">
            <v>1800</v>
          </cell>
          <cell r="N1048">
            <v>27867.200000000001</v>
          </cell>
        </row>
        <row r="1049">
          <cell r="B1049">
            <v>3900</v>
          </cell>
          <cell r="F1049">
            <v>274</v>
          </cell>
          <cell r="I1049">
            <v>-274</v>
          </cell>
          <cell r="J1049">
            <v>0</v>
          </cell>
          <cell r="K1049">
            <v>0</v>
          </cell>
          <cell r="N1049">
            <v>0</v>
          </cell>
        </row>
        <row r="1050">
          <cell r="B1050">
            <v>2100</v>
          </cell>
          <cell r="F1050">
            <v>69</v>
          </cell>
          <cell r="I1050">
            <v>-69</v>
          </cell>
          <cell r="J1050">
            <v>0</v>
          </cell>
          <cell r="K1050">
            <v>0</v>
          </cell>
          <cell r="N1050">
            <v>0</v>
          </cell>
        </row>
        <row r="1051">
          <cell r="B1051">
            <v>2100</v>
          </cell>
          <cell r="F1051">
            <v>60.5</v>
          </cell>
          <cell r="I1051">
            <v>-60.5</v>
          </cell>
          <cell r="J1051">
            <v>0</v>
          </cell>
          <cell r="K1051">
            <v>0</v>
          </cell>
          <cell r="N1051">
            <v>0</v>
          </cell>
        </row>
        <row r="1052">
          <cell r="B1052">
            <v>2100</v>
          </cell>
          <cell r="F1052">
            <v>195.1</v>
          </cell>
          <cell r="I1052">
            <v>-195.1</v>
          </cell>
          <cell r="J1052">
            <v>0</v>
          </cell>
          <cell r="K1052">
            <v>0</v>
          </cell>
          <cell r="N1052">
            <v>0</v>
          </cell>
        </row>
        <row r="1053">
          <cell r="B1053">
            <v>2100</v>
          </cell>
          <cell r="F1053">
            <v>566.4</v>
          </cell>
          <cell r="I1053">
            <v>-566.4</v>
          </cell>
          <cell r="J1053">
            <v>0</v>
          </cell>
          <cell r="K1053">
            <v>0</v>
          </cell>
          <cell r="N1053">
            <v>0</v>
          </cell>
        </row>
        <row r="1054">
          <cell r="B1054">
            <v>2100</v>
          </cell>
          <cell r="F1054">
            <v>59.9</v>
          </cell>
          <cell r="I1054">
            <v>-59.9</v>
          </cell>
          <cell r="J1054">
            <v>0</v>
          </cell>
          <cell r="K1054">
            <v>0</v>
          </cell>
          <cell r="N1054">
            <v>0</v>
          </cell>
        </row>
        <row r="1055">
          <cell r="B1055">
            <v>2200</v>
          </cell>
          <cell r="F1055">
            <v>7000.6</v>
          </cell>
          <cell r="I1055">
            <v>-7000.6</v>
          </cell>
          <cell r="J1055">
            <v>0</v>
          </cell>
          <cell r="K1055">
            <v>0</v>
          </cell>
          <cell r="N1055">
            <v>0</v>
          </cell>
        </row>
        <row r="1056">
          <cell r="B1056">
            <v>2200</v>
          </cell>
          <cell r="F1056">
            <v>209.8</v>
          </cell>
          <cell r="I1056">
            <v>-209.8</v>
          </cell>
          <cell r="J1056">
            <v>0</v>
          </cell>
          <cell r="K1056">
            <v>0</v>
          </cell>
          <cell r="N1056">
            <v>0</v>
          </cell>
        </row>
        <row r="1057">
          <cell r="B1057">
            <v>2400</v>
          </cell>
          <cell r="F1057">
            <v>75.5</v>
          </cell>
          <cell r="I1057">
            <v>-75.5</v>
          </cell>
          <cell r="J1057">
            <v>0</v>
          </cell>
          <cell r="K1057">
            <v>0</v>
          </cell>
          <cell r="N1057">
            <v>0</v>
          </cell>
        </row>
        <row r="1058">
          <cell r="B1058">
            <v>2400</v>
          </cell>
          <cell r="F1058">
            <v>95.7</v>
          </cell>
          <cell r="I1058">
            <v>-95.7</v>
          </cell>
          <cell r="J1058">
            <v>0</v>
          </cell>
          <cell r="K1058">
            <v>0</v>
          </cell>
          <cell r="N1058">
            <v>0</v>
          </cell>
        </row>
        <row r="1059">
          <cell r="B1059">
            <v>2400</v>
          </cell>
          <cell r="F1059">
            <v>19.600000000000001</v>
          </cell>
          <cell r="I1059">
            <v>-19.600000000000001</v>
          </cell>
          <cell r="J1059">
            <v>0</v>
          </cell>
          <cell r="K1059">
            <v>0</v>
          </cell>
          <cell r="N1059">
            <v>0</v>
          </cell>
        </row>
        <row r="1060">
          <cell r="B1060">
            <v>2400</v>
          </cell>
          <cell r="F1060">
            <v>7</v>
          </cell>
          <cell r="I1060">
            <v>-7</v>
          </cell>
          <cell r="J1060">
            <v>0</v>
          </cell>
          <cell r="K1060">
            <v>0</v>
          </cell>
          <cell r="N1060">
            <v>0</v>
          </cell>
        </row>
        <row r="1061">
          <cell r="B1061">
            <v>2400</v>
          </cell>
          <cell r="F1061">
            <v>105.5</v>
          </cell>
          <cell r="I1061">
            <v>-105.5</v>
          </cell>
          <cell r="J1061">
            <v>0</v>
          </cell>
          <cell r="K1061">
            <v>0</v>
          </cell>
          <cell r="N1061">
            <v>0</v>
          </cell>
        </row>
        <row r="1062">
          <cell r="B1062">
            <v>2400</v>
          </cell>
          <cell r="F1062">
            <v>111.2</v>
          </cell>
          <cell r="I1062">
            <v>-111.2</v>
          </cell>
          <cell r="J1062">
            <v>0</v>
          </cell>
          <cell r="K1062">
            <v>0</v>
          </cell>
          <cell r="N1062">
            <v>0</v>
          </cell>
        </row>
        <row r="1063">
          <cell r="B1063">
            <v>2500</v>
          </cell>
          <cell r="F1063">
            <v>1611.1</v>
          </cell>
          <cell r="I1063">
            <v>-1611.1</v>
          </cell>
          <cell r="J1063">
            <v>0</v>
          </cell>
          <cell r="K1063">
            <v>0</v>
          </cell>
          <cell r="N1063">
            <v>0</v>
          </cell>
        </row>
        <row r="1064">
          <cell r="B1064">
            <v>2500</v>
          </cell>
          <cell r="F1064">
            <v>15312.6</v>
          </cell>
          <cell r="I1064">
            <v>15419</v>
          </cell>
          <cell r="J1064">
            <v>30731.599999999999</v>
          </cell>
          <cell r="K1064">
            <v>30695.5</v>
          </cell>
          <cell r="N1064">
            <v>30731.599999999999</v>
          </cell>
        </row>
        <row r="1065">
          <cell r="B1065">
            <v>2500</v>
          </cell>
          <cell r="F1065">
            <v>4985.7</v>
          </cell>
          <cell r="I1065">
            <v>40127.400000000009</v>
          </cell>
          <cell r="J1065">
            <v>45113.1</v>
          </cell>
          <cell r="K1065">
            <v>43206.400000000001</v>
          </cell>
          <cell r="N1065">
            <v>45113.1</v>
          </cell>
        </row>
        <row r="1066">
          <cell r="B1066">
            <v>2500</v>
          </cell>
          <cell r="F1066">
            <v>2964.7</v>
          </cell>
          <cell r="I1066">
            <v>-2384.6999999999998</v>
          </cell>
          <cell r="J1066">
            <v>580</v>
          </cell>
          <cell r="K1066">
            <v>580</v>
          </cell>
          <cell r="N1066">
            <v>580</v>
          </cell>
        </row>
        <row r="1067">
          <cell r="B1067">
            <v>2500</v>
          </cell>
          <cell r="F1067">
            <v>0</v>
          </cell>
          <cell r="I1067">
            <v>115.29999999999927</v>
          </cell>
          <cell r="J1067">
            <v>115.3</v>
          </cell>
          <cell r="K1067">
            <v>115.3</v>
          </cell>
          <cell r="N1067">
            <v>115.3</v>
          </cell>
        </row>
        <row r="1068">
          <cell r="B1068">
            <v>2500</v>
          </cell>
          <cell r="F1068">
            <v>4</v>
          </cell>
          <cell r="I1068">
            <v>-4</v>
          </cell>
          <cell r="J1068">
            <v>0</v>
          </cell>
          <cell r="K1068">
            <v>0</v>
          </cell>
          <cell r="N1068">
            <v>0</v>
          </cell>
        </row>
        <row r="1069">
          <cell r="B1069">
            <v>2600</v>
          </cell>
          <cell r="F1069">
            <v>0</v>
          </cell>
          <cell r="I1069">
            <v>0</v>
          </cell>
          <cell r="J1069">
            <v>0</v>
          </cell>
          <cell r="K1069">
            <v>0</v>
          </cell>
          <cell r="N1069">
            <v>0</v>
          </cell>
        </row>
        <row r="1070">
          <cell r="B1070">
            <v>2700</v>
          </cell>
          <cell r="F1070">
            <v>71.5</v>
          </cell>
          <cell r="I1070">
            <v>-71.5</v>
          </cell>
          <cell r="J1070">
            <v>0</v>
          </cell>
          <cell r="K1070">
            <v>0</v>
          </cell>
          <cell r="N1070">
            <v>0</v>
          </cell>
        </row>
        <row r="1071">
          <cell r="B1071">
            <v>2700</v>
          </cell>
          <cell r="F1071">
            <v>403.2</v>
          </cell>
          <cell r="I1071">
            <v>-403.2</v>
          </cell>
          <cell r="J1071">
            <v>0</v>
          </cell>
          <cell r="K1071">
            <v>0</v>
          </cell>
          <cell r="N1071">
            <v>0</v>
          </cell>
        </row>
        <row r="1072">
          <cell r="B1072">
            <v>2700</v>
          </cell>
          <cell r="F1072">
            <v>360.3</v>
          </cell>
          <cell r="I1072">
            <v>-360.3</v>
          </cell>
          <cell r="J1072">
            <v>0</v>
          </cell>
          <cell r="K1072">
            <v>0</v>
          </cell>
          <cell r="N1072">
            <v>0</v>
          </cell>
        </row>
        <row r="1073">
          <cell r="B1073">
            <v>2800</v>
          </cell>
          <cell r="F1073">
            <v>328.5</v>
          </cell>
          <cell r="I1073">
            <v>-328.5</v>
          </cell>
          <cell r="J1073">
            <v>0</v>
          </cell>
          <cell r="K1073">
            <v>0</v>
          </cell>
          <cell r="N1073">
            <v>0</v>
          </cell>
        </row>
        <row r="1074">
          <cell r="B1074">
            <v>2900</v>
          </cell>
          <cell r="F1074">
            <v>25.4</v>
          </cell>
          <cell r="I1074">
            <v>-25.4</v>
          </cell>
          <cell r="J1074">
            <v>0</v>
          </cell>
          <cell r="K1074">
            <v>0</v>
          </cell>
          <cell r="N1074">
            <v>0</v>
          </cell>
        </row>
        <row r="1075">
          <cell r="B1075">
            <v>2900</v>
          </cell>
          <cell r="F1075">
            <v>25.9</v>
          </cell>
          <cell r="I1075">
            <v>-25.9</v>
          </cell>
          <cell r="J1075">
            <v>0</v>
          </cell>
          <cell r="K1075">
            <v>0</v>
          </cell>
          <cell r="N1075">
            <v>0</v>
          </cell>
        </row>
        <row r="1076">
          <cell r="B1076">
            <v>2900</v>
          </cell>
          <cell r="F1076">
            <v>147.19999999999999</v>
          </cell>
          <cell r="I1076">
            <v>-147.19999999999999</v>
          </cell>
          <cell r="J1076">
            <v>0</v>
          </cell>
          <cell r="K1076">
            <v>0</v>
          </cell>
          <cell r="N1076">
            <v>0</v>
          </cell>
        </row>
        <row r="1077">
          <cell r="B1077">
            <v>2900</v>
          </cell>
          <cell r="F1077">
            <v>159.19999999999999</v>
          </cell>
          <cell r="I1077">
            <v>-159.19999999999999</v>
          </cell>
          <cell r="J1077">
            <v>0</v>
          </cell>
          <cell r="K1077">
            <v>0</v>
          </cell>
          <cell r="N1077">
            <v>0</v>
          </cell>
        </row>
        <row r="1078">
          <cell r="B1078">
            <v>2900</v>
          </cell>
          <cell r="F1078">
            <v>323.89999999999998</v>
          </cell>
          <cell r="I1078">
            <v>-272.89999999999998</v>
          </cell>
          <cell r="J1078">
            <v>51</v>
          </cell>
          <cell r="K1078">
            <v>0</v>
          </cell>
          <cell r="N1078">
            <v>51</v>
          </cell>
        </row>
        <row r="1079">
          <cell r="B1079">
            <v>2900</v>
          </cell>
          <cell r="F1079">
            <v>274.7</v>
          </cell>
          <cell r="I1079">
            <v>-274.7</v>
          </cell>
          <cell r="J1079">
            <v>0</v>
          </cell>
          <cell r="K1079">
            <v>0</v>
          </cell>
          <cell r="N1079">
            <v>0</v>
          </cell>
        </row>
        <row r="1080">
          <cell r="B1080">
            <v>2900</v>
          </cell>
          <cell r="F1080">
            <v>49.8</v>
          </cell>
          <cell r="I1080">
            <v>-49.8</v>
          </cell>
          <cell r="J1080">
            <v>0</v>
          </cell>
          <cell r="K1080">
            <v>0</v>
          </cell>
          <cell r="N1080">
            <v>0</v>
          </cell>
        </row>
        <row r="1081">
          <cell r="B1081">
            <v>2900</v>
          </cell>
          <cell r="F1081">
            <v>75.900000000000006</v>
          </cell>
          <cell r="I1081">
            <v>-75.900000000000006</v>
          </cell>
          <cell r="J1081">
            <v>0</v>
          </cell>
          <cell r="K1081">
            <v>0</v>
          </cell>
          <cell r="N1081">
            <v>0</v>
          </cell>
        </row>
        <row r="1082">
          <cell r="B1082">
            <v>3100</v>
          </cell>
          <cell r="F1082">
            <v>6793.8</v>
          </cell>
          <cell r="I1082">
            <v>-4874.9000000000015</v>
          </cell>
          <cell r="J1082">
            <v>1918.9</v>
          </cell>
          <cell r="K1082">
            <v>1918.9</v>
          </cell>
          <cell r="N1082">
            <v>1918.9</v>
          </cell>
        </row>
        <row r="1083">
          <cell r="B1083">
            <v>3100</v>
          </cell>
          <cell r="F1083">
            <v>33.5</v>
          </cell>
          <cell r="I1083">
            <v>-33.5</v>
          </cell>
          <cell r="J1083">
            <v>0</v>
          </cell>
          <cell r="K1083">
            <v>0</v>
          </cell>
          <cell r="N1083">
            <v>0</v>
          </cell>
        </row>
        <row r="1084">
          <cell r="B1084">
            <v>3200</v>
          </cell>
          <cell r="F1084">
            <v>6</v>
          </cell>
          <cell r="I1084">
            <v>-6</v>
          </cell>
          <cell r="J1084">
            <v>0</v>
          </cell>
          <cell r="K1084">
            <v>0</v>
          </cell>
          <cell r="N1084">
            <v>0</v>
          </cell>
        </row>
        <row r="1085">
          <cell r="B1085">
            <v>3300</v>
          </cell>
          <cell r="F1085">
            <v>609.70000000000005</v>
          </cell>
          <cell r="I1085">
            <v>-107.20000000000027</v>
          </cell>
          <cell r="J1085">
            <v>502.4</v>
          </cell>
          <cell r="K1085">
            <v>0</v>
          </cell>
          <cell r="N1085">
            <v>502.4</v>
          </cell>
        </row>
        <row r="1086">
          <cell r="B1086">
            <v>3300</v>
          </cell>
          <cell r="F1086">
            <v>210.6</v>
          </cell>
          <cell r="I1086">
            <v>-210.6</v>
          </cell>
          <cell r="J1086">
            <v>0</v>
          </cell>
          <cell r="K1086">
            <v>0</v>
          </cell>
          <cell r="N1086">
            <v>0</v>
          </cell>
        </row>
        <row r="1087">
          <cell r="B1087">
            <v>3400</v>
          </cell>
          <cell r="F1087">
            <v>14.1</v>
          </cell>
          <cell r="I1087">
            <v>-14.1</v>
          </cell>
          <cell r="J1087">
            <v>0</v>
          </cell>
          <cell r="K1087">
            <v>0</v>
          </cell>
          <cell r="N1087">
            <v>0</v>
          </cell>
        </row>
        <row r="1088">
          <cell r="B1088">
            <v>3500</v>
          </cell>
          <cell r="F1088">
            <v>293.8</v>
          </cell>
          <cell r="I1088">
            <v>-293.8</v>
          </cell>
          <cell r="J1088">
            <v>0</v>
          </cell>
          <cell r="K1088">
            <v>0</v>
          </cell>
          <cell r="N1088">
            <v>0</v>
          </cell>
        </row>
        <row r="1089">
          <cell r="B1089">
            <v>3500</v>
          </cell>
          <cell r="F1089">
            <v>48.3</v>
          </cell>
          <cell r="I1089">
            <v>-48.3</v>
          </cell>
          <cell r="J1089">
            <v>0</v>
          </cell>
          <cell r="K1089">
            <v>0</v>
          </cell>
          <cell r="N1089">
            <v>0</v>
          </cell>
        </row>
        <row r="1090">
          <cell r="B1090">
            <v>3500</v>
          </cell>
          <cell r="F1090">
            <v>0</v>
          </cell>
          <cell r="I1090">
            <v>1900.7999999999993</v>
          </cell>
          <cell r="J1090">
            <v>1900.8</v>
          </cell>
          <cell r="K1090">
            <v>1883.3</v>
          </cell>
          <cell r="N1090">
            <v>1900.8</v>
          </cell>
        </row>
        <row r="1091">
          <cell r="B1091">
            <v>3500</v>
          </cell>
          <cell r="F1091">
            <v>0</v>
          </cell>
          <cell r="I1091">
            <v>11993.3</v>
          </cell>
          <cell r="J1091">
            <v>11993.2</v>
          </cell>
          <cell r="K1091">
            <v>11993.2</v>
          </cell>
          <cell r="N1091">
            <v>11993.2</v>
          </cell>
        </row>
        <row r="1092">
          <cell r="B1092">
            <v>3600</v>
          </cell>
          <cell r="F1092">
            <v>244.1</v>
          </cell>
          <cell r="I1092">
            <v>-244.1</v>
          </cell>
          <cell r="J1092">
            <v>0</v>
          </cell>
          <cell r="K1092">
            <v>0</v>
          </cell>
          <cell r="N1092">
            <v>0</v>
          </cell>
        </row>
        <row r="1093">
          <cell r="B1093">
            <v>3700</v>
          </cell>
          <cell r="F1093">
            <v>62.2</v>
          </cell>
          <cell r="I1093">
            <v>-55.199999999998909</v>
          </cell>
          <cell r="J1093">
            <v>6.9</v>
          </cell>
          <cell r="K1093">
            <v>6.9</v>
          </cell>
          <cell r="N1093">
            <v>6.9</v>
          </cell>
        </row>
        <row r="1094">
          <cell r="B1094">
            <v>3700</v>
          </cell>
          <cell r="F1094">
            <v>76</v>
          </cell>
          <cell r="I1094">
            <v>-76</v>
          </cell>
          <cell r="J1094">
            <v>0</v>
          </cell>
          <cell r="K1094">
            <v>0</v>
          </cell>
          <cell r="N1094">
            <v>0</v>
          </cell>
        </row>
        <row r="1095">
          <cell r="B1095">
            <v>3700</v>
          </cell>
          <cell r="F1095">
            <v>369.7</v>
          </cell>
          <cell r="I1095">
            <v>-359</v>
          </cell>
          <cell r="J1095">
            <v>10.6</v>
          </cell>
          <cell r="K1095">
            <v>10.6</v>
          </cell>
          <cell r="N1095">
            <v>10.6</v>
          </cell>
        </row>
        <row r="1096">
          <cell r="B1096">
            <v>3800</v>
          </cell>
          <cell r="F1096">
            <v>28.7</v>
          </cell>
          <cell r="I1096">
            <v>-28.7</v>
          </cell>
          <cell r="J1096">
            <v>0</v>
          </cell>
          <cell r="K1096">
            <v>0</v>
          </cell>
          <cell r="N1096">
            <v>0</v>
          </cell>
        </row>
        <row r="1097">
          <cell r="B1097">
            <v>3800</v>
          </cell>
          <cell r="F1097">
            <v>1248.0999999999999</v>
          </cell>
          <cell r="I1097">
            <v>4513.1000000000004</v>
          </cell>
          <cell r="J1097">
            <v>5761.2</v>
          </cell>
          <cell r="K1097">
            <v>5761.2</v>
          </cell>
          <cell r="N1097">
            <v>5761.2</v>
          </cell>
        </row>
        <row r="1098">
          <cell r="B1098">
            <v>3900</v>
          </cell>
          <cell r="F1098">
            <v>34.4</v>
          </cell>
          <cell r="I1098">
            <v>-34.4</v>
          </cell>
          <cell r="J1098">
            <v>0</v>
          </cell>
          <cell r="K1098">
            <v>0</v>
          </cell>
          <cell r="N1098">
            <v>0</v>
          </cell>
        </row>
        <row r="1099">
          <cell r="B1099">
            <v>3900</v>
          </cell>
          <cell r="F1099">
            <v>51.6</v>
          </cell>
          <cell r="I1099">
            <v>282</v>
          </cell>
          <cell r="J1099">
            <v>333.6</v>
          </cell>
          <cell r="K1099">
            <v>0</v>
          </cell>
          <cell r="N1099">
            <v>333.6</v>
          </cell>
        </row>
        <row r="1100">
          <cell r="B1100">
            <v>3900</v>
          </cell>
          <cell r="F1100">
            <v>18240.3</v>
          </cell>
          <cell r="I1100">
            <v>-17152.899999999994</v>
          </cell>
          <cell r="J1100">
            <v>1087.4000000000001</v>
          </cell>
          <cell r="K1100">
            <v>1087.4000000000001</v>
          </cell>
          <cell r="N1100">
            <v>1087.4000000000001</v>
          </cell>
        </row>
        <row r="1101">
          <cell r="B1101">
            <v>2100</v>
          </cell>
          <cell r="F1101">
            <v>731.2</v>
          </cell>
          <cell r="I1101">
            <v>-731.19999999999993</v>
          </cell>
          <cell r="J1101">
            <v>0</v>
          </cell>
          <cell r="K1101">
            <v>0</v>
          </cell>
          <cell r="N1101">
            <v>0</v>
          </cell>
        </row>
        <row r="1102">
          <cell r="B1102">
            <v>2100</v>
          </cell>
          <cell r="F1102">
            <v>0</v>
          </cell>
          <cell r="I1102">
            <v>3847.2</v>
          </cell>
          <cell r="J1102">
            <v>3847.2</v>
          </cell>
          <cell r="K1102">
            <v>3000</v>
          </cell>
          <cell r="N1102">
            <v>3847.2</v>
          </cell>
        </row>
        <row r="1103">
          <cell r="B1103">
            <v>2100</v>
          </cell>
          <cell r="F1103">
            <v>0</v>
          </cell>
          <cell r="I1103">
            <v>0</v>
          </cell>
          <cell r="J1103">
            <v>0</v>
          </cell>
          <cell r="K1103">
            <v>0</v>
          </cell>
          <cell r="N1103">
            <v>0</v>
          </cell>
        </row>
        <row r="1104">
          <cell r="B1104">
            <v>2100</v>
          </cell>
          <cell r="F1104">
            <v>1852.1</v>
          </cell>
          <cell r="I1104">
            <v>-1852.1</v>
          </cell>
          <cell r="J1104">
            <v>0</v>
          </cell>
          <cell r="K1104">
            <v>0</v>
          </cell>
          <cell r="N1104">
            <v>0</v>
          </cell>
        </row>
        <row r="1105">
          <cell r="B1105">
            <v>2100</v>
          </cell>
          <cell r="F1105">
            <v>1936.9</v>
          </cell>
          <cell r="I1105">
            <v>-1936.8</v>
          </cell>
          <cell r="J1105">
            <v>0</v>
          </cell>
          <cell r="K1105">
            <v>0</v>
          </cell>
          <cell r="N1105">
            <v>0</v>
          </cell>
        </row>
        <row r="1106">
          <cell r="B1106">
            <v>2200</v>
          </cell>
          <cell r="F1106">
            <v>57365.3</v>
          </cell>
          <cell r="I1106">
            <v>2736.5999999999913</v>
          </cell>
          <cell r="J1106">
            <v>60101.9</v>
          </cell>
          <cell r="K1106">
            <v>40622.6</v>
          </cell>
          <cell r="N1106">
            <v>60101.9</v>
          </cell>
        </row>
        <row r="1107">
          <cell r="B1107">
            <v>2400</v>
          </cell>
          <cell r="F1107">
            <v>9.5</v>
          </cell>
          <cell r="I1107">
            <v>-9.5</v>
          </cell>
          <cell r="J1107">
            <v>0</v>
          </cell>
          <cell r="K1107">
            <v>0</v>
          </cell>
          <cell r="N1107">
            <v>0</v>
          </cell>
        </row>
        <row r="1108">
          <cell r="B1108">
            <v>2500</v>
          </cell>
          <cell r="F1108">
            <v>1694.6</v>
          </cell>
          <cell r="I1108">
            <v>-1624.8000000000002</v>
          </cell>
          <cell r="J1108">
            <v>69.7</v>
          </cell>
          <cell r="K1108">
            <v>69.7</v>
          </cell>
          <cell r="N1108">
            <v>69.7</v>
          </cell>
        </row>
        <row r="1109">
          <cell r="B1109">
            <v>2500</v>
          </cell>
          <cell r="F1109">
            <v>912.2</v>
          </cell>
          <cell r="I1109">
            <v>-912.19999999999993</v>
          </cell>
          <cell r="J1109">
            <v>0</v>
          </cell>
          <cell r="K1109">
            <v>0</v>
          </cell>
          <cell r="N1109">
            <v>0</v>
          </cell>
        </row>
        <row r="1110">
          <cell r="B1110">
            <v>2500</v>
          </cell>
          <cell r="F1110">
            <v>50895.8</v>
          </cell>
          <cell r="I1110">
            <v>127419.29999999999</v>
          </cell>
          <cell r="J1110">
            <v>178315.2</v>
          </cell>
          <cell r="K1110">
            <v>131028.1</v>
          </cell>
          <cell r="N1110">
            <v>178315.2</v>
          </cell>
        </row>
        <row r="1111">
          <cell r="B1111">
            <v>2500</v>
          </cell>
          <cell r="F1111">
            <v>14288</v>
          </cell>
          <cell r="I1111">
            <v>-8245.6999999999989</v>
          </cell>
          <cell r="J1111">
            <v>6042.3</v>
          </cell>
          <cell r="K1111">
            <v>6042.3</v>
          </cell>
          <cell r="N1111">
            <v>6042.3</v>
          </cell>
        </row>
        <row r="1112">
          <cell r="B1112">
            <v>2500</v>
          </cell>
          <cell r="F1112">
            <v>718.4</v>
          </cell>
          <cell r="I1112">
            <v>4512.9000000000005</v>
          </cell>
          <cell r="J1112">
            <v>5231.3999999999996</v>
          </cell>
          <cell r="K1112">
            <v>5231.3999999999996</v>
          </cell>
          <cell r="N1112">
            <v>5231.3999999999996</v>
          </cell>
        </row>
        <row r="1113">
          <cell r="B1113">
            <v>2600</v>
          </cell>
          <cell r="F1113">
            <v>0</v>
          </cell>
          <cell r="I1113">
            <v>18333.8</v>
          </cell>
          <cell r="J1113">
            <v>18333.8</v>
          </cell>
          <cell r="K1113">
            <v>18333.8</v>
          </cell>
          <cell r="N1113">
            <v>18333.8</v>
          </cell>
        </row>
        <row r="1114">
          <cell r="B1114">
            <v>2700</v>
          </cell>
          <cell r="F1114">
            <v>2301.1999999999998</v>
          </cell>
          <cell r="I1114">
            <v>3370.5999999999995</v>
          </cell>
          <cell r="J1114">
            <v>5671.8</v>
          </cell>
          <cell r="K1114">
            <v>5000</v>
          </cell>
          <cell r="N1114">
            <v>5671.8</v>
          </cell>
        </row>
        <row r="1115">
          <cell r="B1115">
            <v>2700</v>
          </cell>
          <cell r="F1115">
            <v>54</v>
          </cell>
          <cell r="I1115">
            <v>-54</v>
          </cell>
          <cell r="J1115">
            <v>0</v>
          </cell>
          <cell r="K1115">
            <v>0</v>
          </cell>
          <cell r="N1115">
            <v>0</v>
          </cell>
        </row>
        <row r="1116">
          <cell r="B1116">
            <v>2700</v>
          </cell>
          <cell r="F1116">
            <v>1574</v>
          </cell>
          <cell r="I1116">
            <v>-1573.9999999999998</v>
          </cell>
          <cell r="J1116">
            <v>0</v>
          </cell>
          <cell r="K1116">
            <v>0</v>
          </cell>
          <cell r="N1116">
            <v>0</v>
          </cell>
        </row>
        <row r="1117">
          <cell r="B1117">
            <v>2900</v>
          </cell>
          <cell r="F1117">
            <v>9.1</v>
          </cell>
          <cell r="I1117">
            <v>-9.1</v>
          </cell>
          <cell r="J1117">
            <v>0</v>
          </cell>
          <cell r="K1117">
            <v>0</v>
          </cell>
          <cell r="N1117">
            <v>0</v>
          </cell>
        </row>
        <row r="1118">
          <cell r="B1118">
            <v>2900</v>
          </cell>
          <cell r="F1118">
            <v>1541.3</v>
          </cell>
          <cell r="I1118">
            <v>-1541.4</v>
          </cell>
          <cell r="J1118">
            <v>0</v>
          </cell>
          <cell r="K1118">
            <v>0</v>
          </cell>
          <cell r="N1118">
            <v>0</v>
          </cell>
        </row>
        <row r="1119">
          <cell r="B1119">
            <v>3300</v>
          </cell>
          <cell r="F1119">
            <v>0</v>
          </cell>
          <cell r="I1119">
            <v>0</v>
          </cell>
          <cell r="J1119">
            <v>0</v>
          </cell>
          <cell r="K1119">
            <v>0</v>
          </cell>
          <cell r="N1119">
            <v>0</v>
          </cell>
        </row>
        <row r="1120">
          <cell r="B1120">
            <v>3500</v>
          </cell>
          <cell r="F1120">
            <v>0</v>
          </cell>
          <cell r="I1120">
            <v>0</v>
          </cell>
          <cell r="J1120">
            <v>0</v>
          </cell>
          <cell r="K1120">
            <v>0</v>
          </cell>
          <cell r="N1120">
            <v>0</v>
          </cell>
        </row>
        <row r="1121">
          <cell r="B1121">
            <v>3700</v>
          </cell>
          <cell r="F1121">
            <v>227.2</v>
          </cell>
          <cell r="I1121">
            <v>-227.19999999999993</v>
          </cell>
          <cell r="J1121">
            <v>0</v>
          </cell>
          <cell r="K1121">
            <v>0</v>
          </cell>
          <cell r="N1121">
            <v>0</v>
          </cell>
        </row>
        <row r="1122">
          <cell r="B1122">
            <v>3900</v>
          </cell>
          <cell r="F1122">
            <v>391.2</v>
          </cell>
          <cell r="I1122">
            <v>-391.29999999999995</v>
          </cell>
          <cell r="J1122">
            <v>0</v>
          </cell>
          <cell r="K1122">
            <v>0</v>
          </cell>
          <cell r="N1122">
            <v>0</v>
          </cell>
        </row>
        <row r="1123">
          <cell r="B1123">
            <v>2100</v>
          </cell>
          <cell r="F1123">
            <v>64.400000000000006</v>
          </cell>
          <cell r="I1123">
            <v>-64.399999999999991</v>
          </cell>
          <cell r="J1123">
            <v>0</v>
          </cell>
          <cell r="K1123">
            <v>0</v>
          </cell>
          <cell r="N1123">
            <v>0</v>
          </cell>
        </row>
        <row r="1124">
          <cell r="B1124">
            <v>2100</v>
          </cell>
          <cell r="F1124">
            <v>4.4000000000000004</v>
          </cell>
          <cell r="I1124">
            <v>-4.4000000000000004</v>
          </cell>
          <cell r="J1124">
            <v>0</v>
          </cell>
          <cell r="K1124">
            <v>0</v>
          </cell>
          <cell r="N1124">
            <v>0</v>
          </cell>
        </row>
        <row r="1125">
          <cell r="B1125">
            <v>2100</v>
          </cell>
          <cell r="F1125">
            <v>7</v>
          </cell>
          <cell r="I1125">
            <v>-7</v>
          </cell>
          <cell r="J1125">
            <v>0</v>
          </cell>
          <cell r="K1125">
            <v>0</v>
          </cell>
          <cell r="N1125">
            <v>0</v>
          </cell>
        </row>
        <row r="1126">
          <cell r="B1126">
            <v>2100</v>
          </cell>
          <cell r="F1126">
            <v>39.200000000000003</v>
          </cell>
          <cell r="I1126">
            <v>-39.200000000000003</v>
          </cell>
          <cell r="J1126">
            <v>0</v>
          </cell>
          <cell r="K1126">
            <v>0</v>
          </cell>
          <cell r="N1126">
            <v>0</v>
          </cell>
        </row>
        <row r="1127">
          <cell r="B1127">
            <v>2100</v>
          </cell>
          <cell r="F1127">
            <v>13.8</v>
          </cell>
          <cell r="I1127">
            <v>-13.8</v>
          </cell>
          <cell r="J1127">
            <v>0</v>
          </cell>
          <cell r="K1127">
            <v>0</v>
          </cell>
          <cell r="N1127">
            <v>0</v>
          </cell>
        </row>
        <row r="1128">
          <cell r="B1128">
            <v>2100</v>
          </cell>
          <cell r="F1128">
            <v>118.4</v>
          </cell>
          <cell r="I1128">
            <v>-118.39999999999998</v>
          </cell>
          <cell r="J1128">
            <v>0</v>
          </cell>
          <cell r="K1128">
            <v>0</v>
          </cell>
          <cell r="N1128">
            <v>0</v>
          </cell>
        </row>
        <row r="1129">
          <cell r="B1129">
            <v>2200</v>
          </cell>
          <cell r="F1129">
            <v>4687.8999999999996</v>
          </cell>
          <cell r="I1129">
            <v>-4687.8999999999996</v>
          </cell>
          <cell r="J1129">
            <v>0</v>
          </cell>
          <cell r="K1129">
            <v>0</v>
          </cell>
          <cell r="N1129">
            <v>0</v>
          </cell>
        </row>
        <row r="1130">
          <cell r="B1130">
            <v>2400</v>
          </cell>
          <cell r="F1130">
            <v>6.2</v>
          </cell>
          <cell r="I1130">
            <v>-6.2</v>
          </cell>
          <cell r="J1130">
            <v>0</v>
          </cell>
          <cell r="K1130">
            <v>0</v>
          </cell>
          <cell r="N1130">
            <v>0</v>
          </cell>
        </row>
        <row r="1131">
          <cell r="B1131">
            <v>2400</v>
          </cell>
          <cell r="F1131">
            <v>3.7</v>
          </cell>
          <cell r="I1131">
            <v>-3.6999999999999993</v>
          </cell>
          <cell r="J1131">
            <v>0</v>
          </cell>
          <cell r="K1131">
            <v>0</v>
          </cell>
          <cell r="N1131">
            <v>0</v>
          </cell>
        </row>
        <row r="1132">
          <cell r="B1132">
            <v>2400</v>
          </cell>
          <cell r="F1132">
            <v>26.3</v>
          </cell>
          <cell r="I1132">
            <v>-26.3</v>
          </cell>
          <cell r="J1132">
            <v>0</v>
          </cell>
          <cell r="K1132">
            <v>0</v>
          </cell>
          <cell r="N1132">
            <v>0</v>
          </cell>
        </row>
        <row r="1133">
          <cell r="B1133">
            <v>2400</v>
          </cell>
          <cell r="F1133">
            <v>17.600000000000001</v>
          </cell>
          <cell r="I1133">
            <v>-17.599999999999998</v>
          </cell>
          <cell r="J1133">
            <v>0</v>
          </cell>
          <cell r="K1133">
            <v>0</v>
          </cell>
          <cell r="N1133">
            <v>0</v>
          </cell>
        </row>
        <row r="1134">
          <cell r="B1134">
            <v>2500</v>
          </cell>
          <cell r="F1134">
            <v>906.3</v>
          </cell>
          <cell r="I1134">
            <v>-906.4</v>
          </cell>
          <cell r="J1134">
            <v>0</v>
          </cell>
          <cell r="K1134">
            <v>0</v>
          </cell>
          <cell r="N1134">
            <v>0</v>
          </cell>
        </row>
        <row r="1135">
          <cell r="B1135">
            <v>2500</v>
          </cell>
          <cell r="F1135">
            <v>1473</v>
          </cell>
          <cell r="I1135">
            <v>-1472.9999999999998</v>
          </cell>
          <cell r="J1135">
            <v>0</v>
          </cell>
          <cell r="K1135">
            <v>0</v>
          </cell>
          <cell r="N1135">
            <v>0</v>
          </cell>
        </row>
        <row r="1136">
          <cell r="B1136">
            <v>2500</v>
          </cell>
          <cell r="F1136">
            <v>159863.20000000001</v>
          </cell>
          <cell r="I1136">
            <v>-55857.100000000006</v>
          </cell>
          <cell r="J1136">
            <v>104006</v>
          </cell>
          <cell r="K1136">
            <v>31644.2</v>
          </cell>
          <cell r="N1136">
            <v>104006</v>
          </cell>
        </row>
        <row r="1137">
          <cell r="B1137">
            <v>2500</v>
          </cell>
          <cell r="F1137">
            <v>27375</v>
          </cell>
          <cell r="I1137">
            <v>-25029.7</v>
          </cell>
          <cell r="J1137">
            <v>2345.3000000000002</v>
          </cell>
          <cell r="K1137">
            <v>1123.8</v>
          </cell>
          <cell r="N1137">
            <v>2345.3000000000002</v>
          </cell>
        </row>
        <row r="1138">
          <cell r="B1138">
            <v>2500</v>
          </cell>
          <cell r="F1138">
            <v>235.1</v>
          </cell>
          <cell r="I1138">
            <v>-235.1</v>
          </cell>
          <cell r="J1138">
            <v>0</v>
          </cell>
          <cell r="K1138">
            <v>0</v>
          </cell>
          <cell r="N1138">
            <v>0</v>
          </cell>
        </row>
        <row r="1139">
          <cell r="B1139">
            <v>2500</v>
          </cell>
          <cell r="F1139">
            <v>20.8</v>
          </cell>
          <cell r="I1139">
            <v>-20.8</v>
          </cell>
          <cell r="J1139">
            <v>0</v>
          </cell>
          <cell r="K1139">
            <v>0</v>
          </cell>
          <cell r="N1139">
            <v>0</v>
          </cell>
        </row>
        <row r="1140">
          <cell r="B1140">
            <v>2600</v>
          </cell>
          <cell r="F1140">
            <v>932.6</v>
          </cell>
          <cell r="I1140">
            <v>-932.60000000000014</v>
          </cell>
          <cell r="J1140">
            <v>0</v>
          </cell>
          <cell r="K1140">
            <v>0</v>
          </cell>
          <cell r="N1140">
            <v>0</v>
          </cell>
        </row>
        <row r="1141">
          <cell r="B1141">
            <v>3100</v>
          </cell>
          <cell r="F1141">
            <v>4774.3999999999996</v>
          </cell>
          <cell r="I1141">
            <v>-4774.3999999999996</v>
          </cell>
          <cell r="J1141">
            <v>0</v>
          </cell>
          <cell r="K1141">
            <v>0</v>
          </cell>
          <cell r="N1141">
            <v>0</v>
          </cell>
        </row>
        <row r="1142">
          <cell r="B1142">
            <v>3200</v>
          </cell>
          <cell r="F1142">
            <v>319.3</v>
          </cell>
          <cell r="I1142">
            <v>-319.3</v>
          </cell>
          <cell r="J1142">
            <v>0</v>
          </cell>
          <cell r="K1142">
            <v>0</v>
          </cell>
          <cell r="N1142">
            <v>0</v>
          </cell>
        </row>
        <row r="1143">
          <cell r="B1143">
            <v>3400</v>
          </cell>
          <cell r="F1143">
            <v>28.3</v>
          </cell>
          <cell r="I1143">
            <v>-28.3</v>
          </cell>
          <cell r="J1143">
            <v>0</v>
          </cell>
          <cell r="K1143">
            <v>0</v>
          </cell>
          <cell r="N1143">
            <v>0</v>
          </cell>
        </row>
        <row r="1144">
          <cell r="B1144">
            <v>3400</v>
          </cell>
          <cell r="F1144">
            <v>4666.3</v>
          </cell>
          <cell r="I1144">
            <v>-4666.3999999999996</v>
          </cell>
          <cell r="J1144">
            <v>0</v>
          </cell>
          <cell r="K1144">
            <v>0</v>
          </cell>
          <cell r="N1144">
            <v>0</v>
          </cell>
        </row>
        <row r="1145">
          <cell r="B1145">
            <v>3500</v>
          </cell>
          <cell r="F1145">
            <v>10311.200000000001</v>
          </cell>
          <cell r="I1145">
            <v>-10311.200000000001</v>
          </cell>
          <cell r="J1145">
            <v>0</v>
          </cell>
          <cell r="K1145">
            <v>0</v>
          </cell>
          <cell r="N1145">
            <v>0</v>
          </cell>
        </row>
        <row r="1146">
          <cell r="B1146">
            <v>3700</v>
          </cell>
          <cell r="F1146">
            <v>211.7</v>
          </cell>
          <cell r="I1146">
            <v>-211.7</v>
          </cell>
          <cell r="J1146">
            <v>0</v>
          </cell>
          <cell r="K1146">
            <v>0</v>
          </cell>
          <cell r="N1146">
            <v>0</v>
          </cell>
        </row>
        <row r="1147">
          <cell r="B1147">
            <v>3700</v>
          </cell>
          <cell r="F1147">
            <v>5465.4</v>
          </cell>
          <cell r="I1147">
            <v>-5465.4000000000005</v>
          </cell>
          <cell r="J1147">
            <v>0</v>
          </cell>
          <cell r="K1147">
            <v>0</v>
          </cell>
          <cell r="N1147">
            <v>0</v>
          </cell>
        </row>
        <row r="1148">
          <cell r="B1148">
            <v>3700</v>
          </cell>
          <cell r="F1148">
            <v>15.7</v>
          </cell>
          <cell r="I1148">
            <v>-15.7</v>
          </cell>
          <cell r="J1148">
            <v>0</v>
          </cell>
          <cell r="K1148">
            <v>0</v>
          </cell>
          <cell r="N1148">
            <v>0</v>
          </cell>
        </row>
        <row r="1149">
          <cell r="B1149">
            <v>3900</v>
          </cell>
          <cell r="F1149">
            <v>2379.9</v>
          </cell>
          <cell r="I1149">
            <v>-2379.9</v>
          </cell>
          <cell r="J1149">
            <v>0</v>
          </cell>
          <cell r="K1149">
            <v>0</v>
          </cell>
          <cell r="N1149">
            <v>0</v>
          </cell>
        </row>
        <row r="1150">
          <cell r="B1150">
            <v>3900</v>
          </cell>
          <cell r="F1150">
            <v>37402.699999999997</v>
          </cell>
          <cell r="I1150">
            <v>8685.9000000000087</v>
          </cell>
          <cell r="J1150">
            <v>46088.6</v>
          </cell>
          <cell r="K1150">
            <v>31499.5</v>
          </cell>
          <cell r="N1150">
            <v>46088.6</v>
          </cell>
        </row>
        <row r="1151">
          <cell r="B1151">
            <v>1300</v>
          </cell>
          <cell r="F1151">
            <v>0</v>
          </cell>
          <cell r="I1151">
            <v>0</v>
          </cell>
          <cell r="J1151">
            <v>0</v>
          </cell>
          <cell r="K1151">
            <v>0</v>
          </cell>
          <cell r="N1151">
            <v>0</v>
          </cell>
        </row>
        <row r="1152">
          <cell r="B1152">
            <v>3300</v>
          </cell>
          <cell r="F1152">
            <v>27.5</v>
          </cell>
          <cell r="I1152">
            <v>-27.5</v>
          </cell>
          <cell r="J1152">
            <v>0</v>
          </cell>
          <cell r="K1152">
            <v>0</v>
          </cell>
          <cell r="N1152">
            <v>0</v>
          </cell>
        </row>
        <row r="1153">
          <cell r="B1153">
            <v>3900</v>
          </cell>
          <cell r="F1153">
            <v>19049.900000000001</v>
          </cell>
          <cell r="I1153">
            <v>1890.4000000000015</v>
          </cell>
          <cell r="J1153">
            <v>20940.2</v>
          </cell>
          <cell r="K1153">
            <v>5106.8</v>
          </cell>
          <cell r="N1153">
            <v>20940.2</v>
          </cell>
        </row>
        <row r="1154">
          <cell r="B1154">
            <v>3500</v>
          </cell>
          <cell r="F1154">
            <v>1993.1</v>
          </cell>
          <cell r="I1154">
            <v>-885.80000000000018</v>
          </cell>
          <cell r="J1154">
            <v>1107.3</v>
          </cell>
          <cell r="K1154">
            <v>701.9</v>
          </cell>
          <cell r="N1154">
            <v>1107.3</v>
          </cell>
        </row>
        <row r="1155">
          <cell r="B1155">
            <v>3900</v>
          </cell>
          <cell r="F1155">
            <v>12432</v>
          </cell>
          <cell r="I1155">
            <v>25695.600000000002</v>
          </cell>
          <cell r="J1155">
            <v>38127.699999999997</v>
          </cell>
          <cell r="K1155">
            <v>1500</v>
          </cell>
          <cell r="N1155">
            <v>38127.699999999997</v>
          </cell>
        </row>
        <row r="1156">
          <cell r="B1156">
            <v>3500</v>
          </cell>
          <cell r="F1156">
            <v>24971.1</v>
          </cell>
          <cell r="I1156">
            <v>-24965.599999999999</v>
          </cell>
          <cell r="J1156">
            <v>5.5</v>
          </cell>
          <cell r="K1156">
            <v>0</v>
          </cell>
          <cell r="N1156">
            <v>5.5</v>
          </cell>
        </row>
        <row r="1157">
          <cell r="B1157">
            <v>3900</v>
          </cell>
          <cell r="F1157">
            <v>5319.5</v>
          </cell>
          <cell r="I1157">
            <v>4379.9000000000015</v>
          </cell>
          <cell r="J1157">
            <v>9699.5</v>
          </cell>
          <cell r="K1157">
            <v>1000</v>
          </cell>
          <cell r="N1157">
            <v>9699.5</v>
          </cell>
        </row>
        <row r="1158">
          <cell r="B1158">
            <v>1500</v>
          </cell>
          <cell r="F1158">
            <v>0</v>
          </cell>
          <cell r="I1158">
            <v>0</v>
          </cell>
          <cell r="J1158">
            <v>0</v>
          </cell>
          <cell r="K1158">
            <v>0</v>
          </cell>
          <cell r="N1158">
            <v>0</v>
          </cell>
        </row>
        <row r="1159">
          <cell r="B1159">
            <v>2100</v>
          </cell>
          <cell r="F1159">
            <v>0</v>
          </cell>
          <cell r="I1159">
            <v>0</v>
          </cell>
          <cell r="J1159">
            <v>0</v>
          </cell>
          <cell r="K1159">
            <v>0</v>
          </cell>
          <cell r="N1159">
            <v>0</v>
          </cell>
        </row>
        <row r="1160">
          <cell r="B1160">
            <v>2200</v>
          </cell>
          <cell r="F1160">
            <v>0</v>
          </cell>
          <cell r="I1160">
            <v>9916.5</v>
          </cell>
          <cell r="J1160">
            <v>9916.5</v>
          </cell>
          <cell r="K1160">
            <v>9916.5</v>
          </cell>
          <cell r="N1160">
            <v>9916.5</v>
          </cell>
        </row>
        <row r="1161">
          <cell r="B1161">
            <v>2500</v>
          </cell>
          <cell r="F1161">
            <v>4410.3</v>
          </cell>
          <cell r="I1161">
            <v>-4410.2999999999993</v>
          </cell>
          <cell r="J1161">
            <v>0</v>
          </cell>
          <cell r="K1161">
            <v>0</v>
          </cell>
          <cell r="N1161">
            <v>0</v>
          </cell>
        </row>
        <row r="1162">
          <cell r="B1162">
            <v>2600</v>
          </cell>
          <cell r="F1162">
            <v>10784.6</v>
          </cell>
          <cell r="I1162">
            <v>-6960.7000000000007</v>
          </cell>
          <cell r="J1162">
            <v>3823.9</v>
          </cell>
          <cell r="K1162">
            <v>3823.9</v>
          </cell>
          <cell r="N1162">
            <v>3823.9</v>
          </cell>
        </row>
        <row r="1163">
          <cell r="B1163">
            <v>2900</v>
          </cell>
          <cell r="F1163">
            <v>0</v>
          </cell>
          <cell r="I1163">
            <v>0</v>
          </cell>
          <cell r="J1163">
            <v>0</v>
          </cell>
          <cell r="K1163">
            <v>0</v>
          </cell>
          <cell r="N1163">
            <v>0</v>
          </cell>
        </row>
        <row r="1164">
          <cell r="B1164">
            <v>3200</v>
          </cell>
          <cell r="F1164">
            <v>22348.400000000001</v>
          </cell>
          <cell r="I1164">
            <v>-3590.4000000000015</v>
          </cell>
          <cell r="J1164">
            <v>18758</v>
          </cell>
          <cell r="K1164">
            <v>8197.7000000000007</v>
          </cell>
          <cell r="N1164">
            <v>18758</v>
          </cell>
        </row>
        <row r="1165">
          <cell r="B1165">
            <v>3200</v>
          </cell>
          <cell r="F1165">
            <v>3713.3</v>
          </cell>
          <cell r="I1165">
            <v>-1453.3000000000002</v>
          </cell>
          <cell r="J1165">
            <v>2260.1</v>
          </cell>
          <cell r="K1165">
            <v>0</v>
          </cell>
          <cell r="N1165">
            <v>2260.1</v>
          </cell>
        </row>
        <row r="1166">
          <cell r="B1166">
            <v>3300</v>
          </cell>
          <cell r="F1166">
            <v>9506.2999999999993</v>
          </cell>
          <cell r="I1166">
            <v>-9057.2999999999993</v>
          </cell>
          <cell r="J1166">
            <v>449</v>
          </cell>
          <cell r="K1166">
            <v>449</v>
          </cell>
          <cell r="N1166">
            <v>449</v>
          </cell>
        </row>
        <row r="1167">
          <cell r="B1167">
            <v>3300</v>
          </cell>
          <cell r="F1167">
            <v>67684.600000000006</v>
          </cell>
          <cell r="I1167">
            <v>1397.5</v>
          </cell>
          <cell r="J1167">
            <v>69082.2</v>
          </cell>
          <cell r="K1167">
            <v>67796.7</v>
          </cell>
          <cell r="N1167">
            <v>69082.2</v>
          </cell>
        </row>
        <row r="1168">
          <cell r="B1168">
            <v>3400</v>
          </cell>
          <cell r="F1168">
            <v>12757</v>
          </cell>
          <cell r="I1168">
            <v>-12757</v>
          </cell>
          <cell r="J1168">
            <v>0</v>
          </cell>
          <cell r="K1168">
            <v>0</v>
          </cell>
          <cell r="N1168">
            <v>0</v>
          </cell>
        </row>
        <row r="1169">
          <cell r="B1169">
            <v>3400</v>
          </cell>
          <cell r="F1169">
            <v>20358.8</v>
          </cell>
          <cell r="I1169">
            <v>3497.1999999999971</v>
          </cell>
          <cell r="J1169">
            <v>23856</v>
          </cell>
          <cell r="K1169">
            <v>0</v>
          </cell>
          <cell r="N1169">
            <v>23856</v>
          </cell>
        </row>
        <row r="1170">
          <cell r="B1170">
            <v>3500</v>
          </cell>
          <cell r="F1170">
            <v>2041.8</v>
          </cell>
          <cell r="I1170">
            <v>-2041.7999999999997</v>
          </cell>
          <cell r="J1170">
            <v>0</v>
          </cell>
          <cell r="K1170">
            <v>0</v>
          </cell>
          <cell r="N1170">
            <v>0</v>
          </cell>
        </row>
        <row r="1171">
          <cell r="B1171">
            <v>3500</v>
          </cell>
          <cell r="F1171">
            <v>42.6</v>
          </cell>
          <cell r="I1171">
            <v>-42.6</v>
          </cell>
          <cell r="J1171">
            <v>0</v>
          </cell>
          <cell r="K1171">
            <v>0</v>
          </cell>
          <cell r="N1171">
            <v>0</v>
          </cell>
        </row>
        <row r="1172">
          <cell r="B1172">
            <v>3500</v>
          </cell>
          <cell r="F1172">
            <v>18668.2</v>
          </cell>
          <cell r="I1172">
            <v>-4644.4000000000015</v>
          </cell>
          <cell r="J1172">
            <v>14023.9</v>
          </cell>
          <cell r="K1172">
            <v>8203.5</v>
          </cell>
          <cell r="N1172">
            <v>14023.9</v>
          </cell>
        </row>
        <row r="1173">
          <cell r="B1173">
            <v>3500</v>
          </cell>
          <cell r="F1173">
            <v>123.6</v>
          </cell>
          <cell r="I1173">
            <v>-123.70000000000002</v>
          </cell>
          <cell r="J1173">
            <v>0</v>
          </cell>
          <cell r="K1173">
            <v>0</v>
          </cell>
          <cell r="N1173">
            <v>0</v>
          </cell>
        </row>
        <row r="1174">
          <cell r="B1174">
            <v>3900</v>
          </cell>
          <cell r="F1174">
            <v>33644</v>
          </cell>
          <cell r="I1174">
            <v>-4740.1999999999825</v>
          </cell>
          <cell r="J1174">
            <v>28903.8</v>
          </cell>
          <cell r="K1174">
            <v>4405</v>
          </cell>
          <cell r="N1174">
            <v>28903.8</v>
          </cell>
        </row>
        <row r="1175">
          <cell r="B1175">
            <v>3300</v>
          </cell>
          <cell r="F1175">
            <v>12504.6</v>
          </cell>
          <cell r="I1175">
            <v>-12504.6</v>
          </cell>
          <cell r="J1175">
            <v>0</v>
          </cell>
          <cell r="K1175">
            <v>0</v>
          </cell>
          <cell r="N1175">
            <v>0</v>
          </cell>
        </row>
        <row r="1176">
          <cell r="B1176">
            <v>3900</v>
          </cell>
          <cell r="F1176">
            <v>1247.0999999999999</v>
          </cell>
          <cell r="I1176">
            <v>7260</v>
          </cell>
          <cell r="J1176">
            <v>8507.1</v>
          </cell>
          <cell r="K1176">
            <v>6707.4</v>
          </cell>
          <cell r="N1176">
            <v>8507.1</v>
          </cell>
        </row>
        <row r="1177">
          <cell r="B1177">
            <v>3900</v>
          </cell>
          <cell r="F1177">
            <v>5626.4</v>
          </cell>
          <cell r="I1177">
            <v>-4406</v>
          </cell>
          <cell r="J1177">
            <v>1220.4000000000001</v>
          </cell>
          <cell r="K1177">
            <v>1220.4000000000001</v>
          </cell>
          <cell r="N1177">
            <v>1220.4000000000001</v>
          </cell>
        </row>
        <row r="1178">
          <cell r="B1178">
            <v>3100</v>
          </cell>
          <cell r="F1178">
            <v>38298</v>
          </cell>
          <cell r="I1178">
            <v>-16083.799999999996</v>
          </cell>
          <cell r="J1178">
            <v>22214.2</v>
          </cell>
          <cell r="K1178">
            <v>13091.3</v>
          </cell>
          <cell r="N1178">
            <v>22214.2</v>
          </cell>
        </row>
        <row r="1179">
          <cell r="B1179">
            <v>3100</v>
          </cell>
          <cell r="F1179">
            <v>12859</v>
          </cell>
          <cell r="I1179">
            <v>-7109.7000000000007</v>
          </cell>
          <cell r="J1179">
            <v>5749.4</v>
          </cell>
          <cell r="K1179">
            <v>4744.3999999999996</v>
          </cell>
          <cell r="N1179">
            <v>5749.4</v>
          </cell>
        </row>
        <row r="1180">
          <cell r="B1180">
            <v>3100</v>
          </cell>
          <cell r="F1180">
            <v>1326.8</v>
          </cell>
          <cell r="I1180">
            <v>-840.5</v>
          </cell>
          <cell r="J1180">
            <v>486.3</v>
          </cell>
          <cell r="K1180">
            <v>467.8</v>
          </cell>
          <cell r="N1180">
            <v>486.3</v>
          </cell>
        </row>
        <row r="1181">
          <cell r="B1181">
            <v>3100</v>
          </cell>
          <cell r="F1181">
            <v>2501.1</v>
          </cell>
          <cell r="I1181">
            <v>-317.80000000000018</v>
          </cell>
          <cell r="J1181">
            <v>2183.1999999999998</v>
          </cell>
          <cell r="K1181">
            <v>1878</v>
          </cell>
          <cell r="N1181">
            <v>2183.1999999999998</v>
          </cell>
        </row>
        <row r="1182">
          <cell r="B1182">
            <v>3100</v>
          </cell>
          <cell r="F1182">
            <v>2742.2</v>
          </cell>
          <cell r="I1182">
            <v>624.20000000000027</v>
          </cell>
          <cell r="J1182">
            <v>3366.4</v>
          </cell>
          <cell r="K1182">
            <v>2757.6</v>
          </cell>
          <cell r="N1182">
            <v>3366.4</v>
          </cell>
        </row>
        <row r="1183">
          <cell r="B1183">
            <v>3300</v>
          </cell>
          <cell r="F1183">
            <v>2342.4</v>
          </cell>
          <cell r="I1183">
            <v>-2342.4</v>
          </cell>
          <cell r="J1183">
            <v>0</v>
          </cell>
          <cell r="K1183">
            <v>0</v>
          </cell>
          <cell r="N1183">
            <v>0</v>
          </cell>
        </row>
        <row r="1184">
          <cell r="B1184">
            <v>3500</v>
          </cell>
          <cell r="F1184">
            <v>6.4</v>
          </cell>
          <cell r="I1184">
            <v>-6.3999999999999995</v>
          </cell>
          <cell r="J1184">
            <v>0</v>
          </cell>
          <cell r="K1184">
            <v>0</v>
          </cell>
          <cell r="N1184">
            <v>0</v>
          </cell>
        </row>
        <row r="1185">
          <cell r="B1185">
            <v>3500</v>
          </cell>
          <cell r="F1185">
            <v>10304</v>
          </cell>
          <cell r="I1185">
            <v>7073.0999999999913</v>
          </cell>
          <cell r="J1185">
            <v>17377.2</v>
          </cell>
          <cell r="K1185">
            <v>787.7</v>
          </cell>
          <cell r="N1185">
            <v>17377.2</v>
          </cell>
        </row>
        <row r="1186">
          <cell r="B1186">
            <v>3600</v>
          </cell>
          <cell r="F1186">
            <v>375.3</v>
          </cell>
          <cell r="I1186">
            <v>-375.3</v>
          </cell>
          <cell r="J1186">
            <v>0</v>
          </cell>
          <cell r="K1186">
            <v>0</v>
          </cell>
          <cell r="N1186">
            <v>0</v>
          </cell>
        </row>
        <row r="1187">
          <cell r="B1187">
            <v>3900</v>
          </cell>
          <cell r="F1187">
            <v>0</v>
          </cell>
          <cell r="I1187">
            <v>0</v>
          </cell>
          <cell r="J1187">
            <v>0</v>
          </cell>
          <cell r="K1187">
            <v>0</v>
          </cell>
          <cell r="N1187">
            <v>0</v>
          </cell>
        </row>
        <row r="1188">
          <cell r="B1188">
            <v>1200</v>
          </cell>
          <cell r="F1188">
            <v>0</v>
          </cell>
          <cell r="I1188">
            <v>424.5</v>
          </cell>
          <cell r="J1188">
            <v>424.5</v>
          </cell>
          <cell r="K1188">
            <v>424.5</v>
          </cell>
          <cell r="N1188">
            <v>424.5</v>
          </cell>
        </row>
        <row r="1189">
          <cell r="B1189">
            <v>1400</v>
          </cell>
          <cell r="F1189">
            <v>0</v>
          </cell>
          <cell r="I1189">
            <v>369738.1</v>
          </cell>
          <cell r="J1189">
            <v>369738.1</v>
          </cell>
          <cell r="K1189">
            <v>165031.9</v>
          </cell>
          <cell r="N1189">
            <v>369738.1</v>
          </cell>
        </row>
        <row r="1190">
          <cell r="B1190">
            <v>1400</v>
          </cell>
          <cell r="F1190">
            <v>0</v>
          </cell>
          <cell r="I1190">
            <v>183754.8</v>
          </cell>
          <cell r="J1190">
            <v>183754.8</v>
          </cell>
          <cell r="K1190">
            <v>0</v>
          </cell>
          <cell r="N1190">
            <v>183754.8</v>
          </cell>
        </row>
        <row r="1191">
          <cell r="B1191">
            <v>1400</v>
          </cell>
          <cell r="F1191">
            <v>0</v>
          </cell>
          <cell r="I1191">
            <v>190186.3</v>
          </cell>
          <cell r="J1191">
            <v>190186.3</v>
          </cell>
          <cell r="K1191">
            <v>0</v>
          </cell>
          <cell r="N1191">
            <v>190186.3</v>
          </cell>
        </row>
        <row r="1192">
          <cell r="B1192">
            <v>1400</v>
          </cell>
          <cell r="F1192">
            <v>0</v>
          </cell>
          <cell r="I1192">
            <v>88364.1</v>
          </cell>
          <cell r="J1192">
            <v>88364.1</v>
          </cell>
          <cell r="K1192">
            <v>9638.9</v>
          </cell>
          <cell r="N1192">
            <v>88364.1</v>
          </cell>
        </row>
        <row r="1193">
          <cell r="B1193">
            <v>1500</v>
          </cell>
          <cell r="F1193">
            <v>0</v>
          </cell>
          <cell r="I1193">
            <v>274755.19999999995</v>
          </cell>
          <cell r="J1193">
            <v>274755.20000000001</v>
          </cell>
          <cell r="K1193">
            <v>258436.5</v>
          </cell>
          <cell r="N1193">
            <v>274755.20000000001</v>
          </cell>
        </row>
        <row r="1194">
          <cell r="B1194">
            <v>1500</v>
          </cell>
          <cell r="F1194">
            <v>0</v>
          </cell>
          <cell r="I1194">
            <v>52.4</v>
          </cell>
          <cell r="J1194">
            <v>52.4</v>
          </cell>
          <cell r="K1194">
            <v>38.4</v>
          </cell>
          <cell r="N1194">
            <v>52.4</v>
          </cell>
        </row>
        <row r="1195">
          <cell r="B1195">
            <v>1500</v>
          </cell>
          <cell r="F1195">
            <v>0</v>
          </cell>
          <cell r="I1195">
            <v>209.7</v>
          </cell>
          <cell r="J1195">
            <v>209.7</v>
          </cell>
          <cell r="K1195">
            <v>43.5</v>
          </cell>
          <cell r="N1195">
            <v>209.7</v>
          </cell>
        </row>
        <row r="1196">
          <cell r="B1196">
            <v>2500</v>
          </cell>
          <cell r="F1196">
            <v>983.9</v>
          </cell>
          <cell r="I1196">
            <v>-983.9</v>
          </cell>
          <cell r="J1196">
            <v>0</v>
          </cell>
          <cell r="K1196">
            <v>0</v>
          </cell>
          <cell r="N1196">
            <v>0</v>
          </cell>
        </row>
        <row r="1197">
          <cell r="B1197">
            <v>3900</v>
          </cell>
          <cell r="F1197">
            <v>0</v>
          </cell>
          <cell r="I1197">
            <v>708.7</v>
          </cell>
          <cell r="J1197">
            <v>708.7</v>
          </cell>
          <cell r="K1197">
            <v>708.7</v>
          </cell>
          <cell r="N1197">
            <v>708.7</v>
          </cell>
        </row>
        <row r="1198">
          <cell r="B1198">
            <v>1200</v>
          </cell>
          <cell r="F1198">
            <v>0</v>
          </cell>
          <cell r="I1198">
            <v>185033.8</v>
          </cell>
          <cell r="J1198">
            <v>185033.8</v>
          </cell>
          <cell r="K1198">
            <v>185033.8</v>
          </cell>
          <cell r="N1198">
            <v>185033.8</v>
          </cell>
        </row>
        <row r="1199">
          <cell r="B1199">
            <v>1300</v>
          </cell>
          <cell r="F1199">
            <v>0</v>
          </cell>
          <cell r="I1199">
            <v>1952.8</v>
          </cell>
          <cell r="J1199">
            <v>1952.8</v>
          </cell>
          <cell r="K1199">
            <v>1952.8</v>
          </cell>
          <cell r="N1199">
            <v>1952.8</v>
          </cell>
        </row>
        <row r="1200">
          <cell r="B1200">
            <v>1300</v>
          </cell>
          <cell r="F1200">
            <v>0</v>
          </cell>
          <cell r="I1200">
            <v>6242</v>
          </cell>
          <cell r="J1200">
            <v>6242</v>
          </cell>
          <cell r="K1200">
            <v>6242</v>
          </cell>
          <cell r="N1200">
            <v>6242</v>
          </cell>
        </row>
        <row r="1201">
          <cell r="B1201">
            <v>1300</v>
          </cell>
          <cell r="F1201">
            <v>0</v>
          </cell>
          <cell r="I1201">
            <v>26221.1</v>
          </cell>
          <cell r="J1201">
            <v>26221.200000000001</v>
          </cell>
          <cell r="K1201">
            <v>26221.200000000001</v>
          </cell>
          <cell r="N1201">
            <v>26221.200000000001</v>
          </cell>
        </row>
        <row r="1202">
          <cell r="B1202">
            <v>1300</v>
          </cell>
          <cell r="F1202">
            <v>0</v>
          </cell>
          <cell r="I1202">
            <v>596.70000000000005</v>
          </cell>
          <cell r="J1202">
            <v>596.70000000000005</v>
          </cell>
          <cell r="K1202">
            <v>596.70000000000005</v>
          </cell>
          <cell r="N1202">
            <v>596.70000000000005</v>
          </cell>
        </row>
        <row r="1203">
          <cell r="B1203">
            <v>1300</v>
          </cell>
          <cell r="F1203">
            <v>0</v>
          </cell>
          <cell r="I1203">
            <v>12025.6</v>
          </cell>
          <cell r="J1203">
            <v>12025.6</v>
          </cell>
          <cell r="K1203">
            <v>12025.6</v>
          </cell>
          <cell r="N1203">
            <v>12025.6</v>
          </cell>
        </row>
        <row r="1204">
          <cell r="B1204">
            <v>1500</v>
          </cell>
          <cell r="F1204">
            <v>0</v>
          </cell>
          <cell r="I1204">
            <v>0</v>
          </cell>
          <cell r="J1204">
            <v>0</v>
          </cell>
          <cell r="K1204">
            <v>0</v>
          </cell>
          <cell r="N1204">
            <v>0</v>
          </cell>
        </row>
        <row r="1205">
          <cell r="B1205">
            <v>1500</v>
          </cell>
          <cell r="F1205">
            <v>0</v>
          </cell>
          <cell r="I1205">
            <v>182384.69999999998</v>
          </cell>
          <cell r="J1205">
            <v>182384.7</v>
          </cell>
          <cell r="K1205">
            <v>182384.7</v>
          </cell>
          <cell r="N1205">
            <v>182384.7</v>
          </cell>
        </row>
        <row r="1206">
          <cell r="B1206">
            <v>1500</v>
          </cell>
          <cell r="F1206">
            <v>0</v>
          </cell>
          <cell r="I1206">
            <v>13379.5</v>
          </cell>
          <cell r="J1206">
            <v>13379.5</v>
          </cell>
          <cell r="K1206">
            <v>13379.5</v>
          </cell>
          <cell r="N1206">
            <v>13379.5</v>
          </cell>
        </row>
        <row r="1207">
          <cell r="B1207">
            <v>1700</v>
          </cell>
          <cell r="F1207">
            <v>0</v>
          </cell>
          <cell r="I1207">
            <v>12712.1</v>
          </cell>
          <cell r="J1207">
            <v>12712.1</v>
          </cell>
          <cell r="K1207">
            <v>12712.1</v>
          </cell>
          <cell r="N1207">
            <v>12712.1</v>
          </cell>
        </row>
        <row r="1208">
          <cell r="B1208">
            <v>3600</v>
          </cell>
          <cell r="F1208">
            <v>0</v>
          </cell>
          <cell r="I1208">
            <v>2247.6999999999998</v>
          </cell>
          <cell r="J1208">
            <v>2247.6999999999998</v>
          </cell>
          <cell r="K1208">
            <v>2247.6999999999998</v>
          </cell>
          <cell r="N1208">
            <v>2247.6999999999998</v>
          </cell>
        </row>
        <row r="1209">
          <cell r="B1209">
            <v>3900</v>
          </cell>
          <cell r="F1209">
            <v>0</v>
          </cell>
          <cell r="I1209">
            <v>6286.7</v>
          </cell>
          <cell r="J1209">
            <v>6286.7</v>
          </cell>
          <cell r="K1209">
            <v>6286.7</v>
          </cell>
          <cell r="N1209">
            <v>6286.7</v>
          </cell>
        </row>
        <row r="1210">
          <cell r="B1210">
            <v>1100</v>
          </cell>
          <cell r="F1210">
            <v>0</v>
          </cell>
          <cell r="I1210">
            <v>5173.8</v>
          </cell>
          <cell r="J1210">
            <v>5173.8</v>
          </cell>
          <cell r="K1210">
            <v>5173.8</v>
          </cell>
          <cell r="N1210">
            <v>5173.8</v>
          </cell>
        </row>
        <row r="1211">
          <cell r="B1211">
            <v>1100</v>
          </cell>
          <cell r="F1211">
            <v>2995892</v>
          </cell>
          <cell r="I1211">
            <v>-764079.89999999991</v>
          </cell>
          <cell r="J1211">
            <v>2231812.2000000002</v>
          </cell>
          <cell r="K1211">
            <v>2231812.2000000002</v>
          </cell>
          <cell r="N1211">
            <v>2231812.2000000002</v>
          </cell>
        </row>
        <row r="1212">
          <cell r="B1212">
            <v>1200</v>
          </cell>
          <cell r="F1212">
            <v>24175.9</v>
          </cell>
          <cell r="I1212">
            <v>127997.29999999999</v>
          </cell>
          <cell r="J1212">
            <v>152173.1</v>
          </cell>
          <cell r="K1212">
            <v>152173.1</v>
          </cell>
          <cell r="N1212">
            <v>152173.1</v>
          </cell>
        </row>
        <row r="1213">
          <cell r="B1213">
            <v>1200</v>
          </cell>
          <cell r="F1213">
            <v>469628.8</v>
          </cell>
          <cell r="I1213">
            <v>-469628.80000000005</v>
          </cell>
          <cell r="J1213">
            <v>0</v>
          </cell>
          <cell r="K1213">
            <v>0</v>
          </cell>
          <cell r="N1213">
            <v>0</v>
          </cell>
        </row>
        <row r="1214">
          <cell r="B1214">
            <v>1200</v>
          </cell>
          <cell r="F1214">
            <v>319.5</v>
          </cell>
          <cell r="I1214">
            <v>-315.2</v>
          </cell>
          <cell r="J1214">
            <v>4.3</v>
          </cell>
          <cell r="K1214">
            <v>0</v>
          </cell>
          <cell r="N1214">
            <v>0</v>
          </cell>
        </row>
        <row r="1215">
          <cell r="B1215">
            <v>1300</v>
          </cell>
          <cell r="F1215">
            <v>36923.599999999999</v>
          </cell>
          <cell r="I1215">
            <v>-183.5</v>
          </cell>
          <cell r="J1215">
            <v>36740.1</v>
          </cell>
          <cell r="K1215">
            <v>36740.1</v>
          </cell>
          <cell r="N1215">
            <v>36740.1</v>
          </cell>
        </row>
        <row r="1216">
          <cell r="B1216">
            <v>1300</v>
          </cell>
          <cell r="F1216">
            <v>97996.800000000003</v>
          </cell>
          <cell r="I1216">
            <v>-21464.800000000017</v>
          </cell>
          <cell r="J1216">
            <v>76532</v>
          </cell>
          <cell r="K1216">
            <v>76532</v>
          </cell>
          <cell r="N1216">
            <v>76532</v>
          </cell>
        </row>
        <row r="1217">
          <cell r="B1217">
            <v>1300</v>
          </cell>
          <cell r="F1217">
            <v>375694.5</v>
          </cell>
          <cell r="I1217">
            <v>-46077</v>
          </cell>
          <cell r="J1217">
            <v>329617.40000000002</v>
          </cell>
          <cell r="K1217">
            <v>329591.3</v>
          </cell>
          <cell r="N1217">
            <v>329591.3</v>
          </cell>
        </row>
        <row r="1218">
          <cell r="B1218">
            <v>1300</v>
          </cell>
          <cell r="F1218">
            <v>23139</v>
          </cell>
          <cell r="I1218">
            <v>-23139</v>
          </cell>
          <cell r="J1218">
            <v>0</v>
          </cell>
          <cell r="K1218">
            <v>0</v>
          </cell>
          <cell r="N1218">
            <v>0</v>
          </cell>
        </row>
        <row r="1219">
          <cell r="B1219">
            <v>1300</v>
          </cell>
          <cell r="F1219">
            <v>18961.099999999999</v>
          </cell>
          <cell r="I1219">
            <v>-8006.9</v>
          </cell>
          <cell r="J1219">
            <v>10954.2</v>
          </cell>
          <cell r="K1219">
            <v>10954.2</v>
          </cell>
          <cell r="N1219">
            <v>10954.2</v>
          </cell>
        </row>
        <row r="1220">
          <cell r="B1220">
            <v>1300</v>
          </cell>
          <cell r="F1220">
            <v>10431.700000000001</v>
          </cell>
          <cell r="I1220">
            <v>6399.4</v>
          </cell>
          <cell r="J1220">
            <v>16831.099999999999</v>
          </cell>
          <cell r="K1220">
            <v>16831.099999999999</v>
          </cell>
          <cell r="N1220">
            <v>16831.099999999999</v>
          </cell>
        </row>
        <row r="1221">
          <cell r="B1221">
            <v>1300</v>
          </cell>
          <cell r="F1221">
            <v>187823</v>
          </cell>
          <cell r="I1221">
            <v>3203.3999999999996</v>
          </cell>
          <cell r="J1221">
            <v>191026.4</v>
          </cell>
          <cell r="K1221">
            <v>191026.4</v>
          </cell>
          <cell r="N1221">
            <v>191026.4</v>
          </cell>
        </row>
        <row r="1222">
          <cell r="B1222">
            <v>1300</v>
          </cell>
          <cell r="F1222">
            <v>43172.1</v>
          </cell>
          <cell r="I1222">
            <v>-43172.100000000006</v>
          </cell>
          <cell r="J1222">
            <v>0</v>
          </cell>
          <cell r="K1222">
            <v>0</v>
          </cell>
          <cell r="N1222">
            <v>0</v>
          </cell>
        </row>
        <row r="1223">
          <cell r="B1223">
            <v>1300</v>
          </cell>
          <cell r="F1223">
            <v>34537.699999999997</v>
          </cell>
          <cell r="I1223">
            <v>-34537.600000000006</v>
          </cell>
          <cell r="J1223">
            <v>0</v>
          </cell>
          <cell r="K1223">
            <v>0</v>
          </cell>
          <cell r="N1223">
            <v>0</v>
          </cell>
        </row>
        <row r="1224">
          <cell r="B1224">
            <v>1400</v>
          </cell>
          <cell r="F1224">
            <v>382474.7</v>
          </cell>
          <cell r="I1224">
            <v>-382441.69999999995</v>
          </cell>
          <cell r="J1224">
            <v>33.1</v>
          </cell>
          <cell r="K1224">
            <v>0</v>
          </cell>
          <cell r="N1224">
            <v>0</v>
          </cell>
        </row>
        <row r="1225">
          <cell r="B1225">
            <v>1400</v>
          </cell>
          <cell r="F1225">
            <v>5180.6000000000004</v>
          </cell>
          <cell r="I1225">
            <v>-5180.6000000000004</v>
          </cell>
          <cell r="J1225">
            <v>0</v>
          </cell>
          <cell r="K1225">
            <v>0</v>
          </cell>
          <cell r="N1225">
            <v>0</v>
          </cell>
        </row>
        <row r="1226">
          <cell r="B1226">
            <v>1400</v>
          </cell>
          <cell r="F1226">
            <v>132819.70000000001</v>
          </cell>
          <cell r="I1226">
            <v>-132804</v>
          </cell>
          <cell r="J1226">
            <v>15.7</v>
          </cell>
          <cell r="K1226">
            <v>0</v>
          </cell>
          <cell r="N1226">
            <v>0</v>
          </cell>
        </row>
        <row r="1227">
          <cell r="B1227">
            <v>1400</v>
          </cell>
          <cell r="F1227">
            <v>53768.1</v>
          </cell>
          <cell r="I1227">
            <v>-53768.099999999991</v>
          </cell>
          <cell r="J1227">
            <v>0</v>
          </cell>
          <cell r="K1227">
            <v>0</v>
          </cell>
          <cell r="N1227">
            <v>0</v>
          </cell>
        </row>
        <row r="1228">
          <cell r="B1228">
            <v>1400</v>
          </cell>
          <cell r="F1228">
            <v>49528.9</v>
          </cell>
          <cell r="I1228">
            <v>-49472.2</v>
          </cell>
          <cell r="J1228">
            <v>56.7</v>
          </cell>
          <cell r="K1228">
            <v>0</v>
          </cell>
          <cell r="N1228">
            <v>0</v>
          </cell>
        </row>
        <row r="1229">
          <cell r="B1229">
            <v>1500</v>
          </cell>
          <cell r="F1229">
            <v>6958.2</v>
          </cell>
          <cell r="I1229">
            <v>1151.9000000000001</v>
          </cell>
          <cell r="J1229">
            <v>8110.1</v>
          </cell>
          <cell r="K1229">
            <v>8110.1</v>
          </cell>
          <cell r="N1229">
            <v>8110.1</v>
          </cell>
        </row>
        <row r="1230">
          <cell r="B1230">
            <v>1500</v>
          </cell>
          <cell r="F1230">
            <v>3885.5</v>
          </cell>
          <cell r="I1230">
            <v>-3885.5</v>
          </cell>
          <cell r="J1230">
            <v>0</v>
          </cell>
          <cell r="K1230">
            <v>0</v>
          </cell>
          <cell r="N1230">
            <v>0</v>
          </cell>
        </row>
        <row r="1231">
          <cell r="B1231">
            <v>1500</v>
          </cell>
          <cell r="F1231">
            <v>2590.3000000000002</v>
          </cell>
          <cell r="I1231">
            <v>-2590.3999999999996</v>
          </cell>
          <cell r="J1231">
            <v>0</v>
          </cell>
          <cell r="K1231">
            <v>0</v>
          </cell>
          <cell r="N1231">
            <v>0</v>
          </cell>
        </row>
        <row r="1232">
          <cell r="B1232">
            <v>1500</v>
          </cell>
          <cell r="F1232">
            <v>2863452.8</v>
          </cell>
          <cell r="I1232">
            <v>-610173.39999999991</v>
          </cell>
          <cell r="J1232">
            <v>2253279.4</v>
          </cell>
          <cell r="K1232">
            <v>2253279.4</v>
          </cell>
          <cell r="N1232">
            <v>2253279.4</v>
          </cell>
        </row>
        <row r="1233">
          <cell r="B1233">
            <v>1500</v>
          </cell>
          <cell r="F1233">
            <v>20.8</v>
          </cell>
          <cell r="I1233">
            <v>-20.8</v>
          </cell>
          <cell r="J1233">
            <v>0</v>
          </cell>
          <cell r="K1233">
            <v>0</v>
          </cell>
          <cell r="N1233">
            <v>0</v>
          </cell>
        </row>
        <row r="1234">
          <cell r="B1234">
            <v>1500</v>
          </cell>
          <cell r="F1234">
            <v>5</v>
          </cell>
          <cell r="I1234">
            <v>-5</v>
          </cell>
          <cell r="J1234">
            <v>0</v>
          </cell>
          <cell r="K1234">
            <v>0</v>
          </cell>
          <cell r="N1234">
            <v>0</v>
          </cell>
        </row>
        <row r="1235">
          <cell r="B1235">
            <v>1500</v>
          </cell>
          <cell r="F1235">
            <v>11251.5</v>
          </cell>
          <cell r="I1235">
            <v>137255.6</v>
          </cell>
          <cell r="J1235">
            <v>148507.1</v>
          </cell>
          <cell r="K1235">
            <v>148507.1</v>
          </cell>
          <cell r="N1235">
            <v>148507.1</v>
          </cell>
        </row>
        <row r="1236">
          <cell r="B1236">
            <v>1700</v>
          </cell>
          <cell r="F1236">
            <v>28061.8</v>
          </cell>
          <cell r="I1236">
            <v>49075.700000000004</v>
          </cell>
          <cell r="J1236">
            <v>77137.600000000006</v>
          </cell>
          <cell r="K1236">
            <v>77137.600000000006</v>
          </cell>
          <cell r="N1236">
            <v>77137.600000000006</v>
          </cell>
        </row>
        <row r="1237">
          <cell r="B1237">
            <v>1700</v>
          </cell>
          <cell r="F1237">
            <v>320483.3</v>
          </cell>
          <cell r="I1237">
            <v>-142410.19999999995</v>
          </cell>
          <cell r="J1237">
            <v>178073.1</v>
          </cell>
          <cell r="K1237">
            <v>178073.1</v>
          </cell>
          <cell r="N1237">
            <v>178073.1</v>
          </cell>
        </row>
        <row r="1238">
          <cell r="B1238">
            <v>1700</v>
          </cell>
          <cell r="F1238">
            <v>3576.8</v>
          </cell>
          <cell r="I1238">
            <v>-2216.2000000000007</v>
          </cell>
          <cell r="J1238">
            <v>1360.7</v>
          </cell>
          <cell r="K1238">
            <v>1346.3</v>
          </cell>
          <cell r="N1238">
            <v>1346.3</v>
          </cell>
        </row>
        <row r="1239">
          <cell r="B1239">
            <v>1100</v>
          </cell>
          <cell r="F1239">
            <v>0</v>
          </cell>
          <cell r="I1239">
            <v>0</v>
          </cell>
          <cell r="J1239">
            <v>0</v>
          </cell>
          <cell r="K1239">
            <v>0</v>
          </cell>
          <cell r="N1239">
            <v>0</v>
          </cell>
        </row>
        <row r="1240">
          <cell r="B1240">
            <v>1200</v>
          </cell>
          <cell r="F1240">
            <v>0</v>
          </cell>
          <cell r="I1240">
            <v>21231.8</v>
          </cell>
          <cell r="J1240">
            <v>21231.8</v>
          </cell>
          <cell r="K1240">
            <v>21231.8</v>
          </cell>
          <cell r="N1240">
            <v>21231.8</v>
          </cell>
        </row>
        <row r="1241">
          <cell r="B1241">
            <v>1300</v>
          </cell>
          <cell r="F1241">
            <v>0</v>
          </cell>
          <cell r="I1241">
            <v>0</v>
          </cell>
          <cell r="J1241">
            <v>0</v>
          </cell>
          <cell r="K1241">
            <v>0</v>
          </cell>
          <cell r="N1241">
            <v>0</v>
          </cell>
        </row>
        <row r="1242">
          <cell r="B1242">
            <v>1300</v>
          </cell>
          <cell r="F1242">
            <v>0</v>
          </cell>
          <cell r="I1242">
            <v>571.4</v>
          </cell>
          <cell r="J1242">
            <v>571.4</v>
          </cell>
          <cell r="K1242">
            <v>571.4</v>
          </cell>
          <cell r="N1242">
            <v>571.4</v>
          </cell>
        </row>
        <row r="1243">
          <cell r="B1243">
            <v>1300</v>
          </cell>
          <cell r="F1243">
            <v>0</v>
          </cell>
          <cell r="I1243">
            <v>2556.2999999999997</v>
          </cell>
          <cell r="J1243">
            <v>2556.3000000000002</v>
          </cell>
          <cell r="K1243">
            <v>2556.3000000000002</v>
          </cell>
          <cell r="N1243">
            <v>2556.3000000000002</v>
          </cell>
        </row>
        <row r="1244">
          <cell r="B1244">
            <v>1500</v>
          </cell>
          <cell r="F1244">
            <v>0</v>
          </cell>
          <cell r="I1244">
            <v>2163</v>
          </cell>
          <cell r="J1244">
            <v>2163</v>
          </cell>
          <cell r="K1244">
            <v>2163</v>
          </cell>
          <cell r="N1244">
            <v>2163</v>
          </cell>
        </row>
        <row r="1245">
          <cell r="B1245">
            <v>1200</v>
          </cell>
          <cell r="F1245">
            <v>0</v>
          </cell>
          <cell r="I1245">
            <v>188018.5</v>
          </cell>
          <cell r="J1245">
            <v>188018.5</v>
          </cell>
          <cell r="K1245">
            <v>188018.5</v>
          </cell>
          <cell r="N1245">
            <v>188018.5</v>
          </cell>
        </row>
        <row r="1246">
          <cell r="B1246">
            <v>1300</v>
          </cell>
          <cell r="F1246">
            <v>0</v>
          </cell>
          <cell r="I1246">
            <v>5041.8</v>
          </cell>
          <cell r="J1246">
            <v>5041.8</v>
          </cell>
          <cell r="K1246">
            <v>5041.8</v>
          </cell>
          <cell r="N1246">
            <v>5041.8</v>
          </cell>
        </row>
        <row r="1247">
          <cell r="B1247">
            <v>1300</v>
          </cell>
          <cell r="F1247">
            <v>0</v>
          </cell>
          <cell r="I1247">
            <v>31077.7</v>
          </cell>
          <cell r="J1247">
            <v>31077.7</v>
          </cell>
          <cell r="K1247">
            <v>31077.7</v>
          </cell>
          <cell r="N1247">
            <v>31077.7</v>
          </cell>
        </row>
        <row r="1248">
          <cell r="B1248">
            <v>1300</v>
          </cell>
          <cell r="F1248">
            <v>0</v>
          </cell>
          <cell r="I1248">
            <v>8796.7000000000007</v>
          </cell>
          <cell r="J1248">
            <v>8796.7000000000007</v>
          </cell>
          <cell r="K1248">
            <v>8796.7000000000007</v>
          </cell>
          <cell r="N1248">
            <v>8796.7000000000007</v>
          </cell>
        </row>
        <row r="1249">
          <cell r="B1249">
            <v>1500</v>
          </cell>
          <cell r="F1249">
            <v>0</v>
          </cell>
          <cell r="I1249">
            <v>182023.9</v>
          </cell>
          <cell r="J1249">
            <v>182024</v>
          </cell>
          <cell r="K1249">
            <v>182024</v>
          </cell>
          <cell r="N1249">
            <v>182024</v>
          </cell>
        </row>
        <row r="1250">
          <cell r="B1250">
            <v>1500</v>
          </cell>
          <cell r="F1250">
            <v>0</v>
          </cell>
          <cell r="I1250">
            <v>0</v>
          </cell>
          <cell r="J1250">
            <v>0</v>
          </cell>
          <cell r="K1250">
            <v>0</v>
          </cell>
          <cell r="N1250">
            <v>0</v>
          </cell>
        </row>
        <row r="1251">
          <cell r="B1251">
            <v>2200</v>
          </cell>
          <cell r="F1251">
            <v>75.2</v>
          </cell>
          <cell r="I1251">
            <v>-75.2</v>
          </cell>
          <cell r="J1251">
            <v>0</v>
          </cell>
          <cell r="K1251">
            <v>0</v>
          </cell>
          <cell r="N1251">
            <v>0</v>
          </cell>
        </row>
        <row r="1252">
          <cell r="B1252">
            <v>2500</v>
          </cell>
          <cell r="F1252">
            <v>0</v>
          </cell>
          <cell r="I1252">
            <v>0</v>
          </cell>
          <cell r="J1252">
            <v>0</v>
          </cell>
          <cell r="K1252">
            <v>0</v>
          </cell>
          <cell r="N1252">
            <v>0</v>
          </cell>
        </row>
        <row r="1253">
          <cell r="B1253">
            <v>2400</v>
          </cell>
          <cell r="F1253">
            <v>0</v>
          </cell>
          <cell r="I1253">
            <v>0</v>
          </cell>
          <cell r="J1253">
            <v>0</v>
          </cell>
          <cell r="K1253">
            <v>0</v>
          </cell>
          <cell r="N1253">
            <v>0</v>
          </cell>
        </row>
        <row r="1254">
          <cell r="B1254">
            <v>1200</v>
          </cell>
          <cell r="F1254">
            <v>0</v>
          </cell>
          <cell r="I1254">
            <v>141597</v>
          </cell>
          <cell r="J1254">
            <v>141597</v>
          </cell>
          <cell r="K1254">
            <v>141597</v>
          </cell>
          <cell r="N1254">
            <v>141597</v>
          </cell>
        </row>
        <row r="1255">
          <cell r="B1255">
            <v>1300</v>
          </cell>
          <cell r="F1255">
            <v>0</v>
          </cell>
          <cell r="I1255">
            <v>56.4</v>
          </cell>
          <cell r="J1255">
            <v>56.4</v>
          </cell>
          <cell r="K1255">
            <v>51.6</v>
          </cell>
          <cell r="N1255">
            <v>51.6</v>
          </cell>
        </row>
        <row r="1256">
          <cell r="B1256">
            <v>1300</v>
          </cell>
          <cell r="F1256">
            <v>0</v>
          </cell>
          <cell r="I1256">
            <v>4575.5999999999995</v>
          </cell>
          <cell r="J1256">
            <v>4575.6000000000004</v>
          </cell>
          <cell r="K1256">
            <v>4575.6000000000004</v>
          </cell>
          <cell r="N1256">
            <v>4575.6000000000004</v>
          </cell>
        </row>
        <row r="1257">
          <cell r="B1257">
            <v>1300</v>
          </cell>
          <cell r="F1257">
            <v>0</v>
          </cell>
          <cell r="I1257">
            <v>19275.400000000001</v>
          </cell>
          <cell r="J1257">
            <v>19275.400000000001</v>
          </cell>
          <cell r="K1257">
            <v>19275.400000000001</v>
          </cell>
          <cell r="N1257">
            <v>19275.400000000001</v>
          </cell>
        </row>
        <row r="1258">
          <cell r="B1258">
            <v>1300</v>
          </cell>
          <cell r="F1258">
            <v>0</v>
          </cell>
          <cell r="I1258">
            <v>1616.2</v>
          </cell>
          <cell r="J1258">
            <v>1616.1</v>
          </cell>
          <cell r="K1258">
            <v>1616.1</v>
          </cell>
          <cell r="N1258">
            <v>1616.1</v>
          </cell>
        </row>
        <row r="1259">
          <cell r="B1259">
            <v>1300</v>
          </cell>
          <cell r="F1259">
            <v>0</v>
          </cell>
          <cell r="I1259">
            <v>0</v>
          </cell>
          <cell r="J1259">
            <v>0</v>
          </cell>
          <cell r="K1259">
            <v>0</v>
          </cell>
          <cell r="N1259">
            <v>0</v>
          </cell>
        </row>
        <row r="1260">
          <cell r="B1260">
            <v>1300</v>
          </cell>
          <cell r="F1260">
            <v>0</v>
          </cell>
          <cell r="I1260">
            <v>38</v>
          </cell>
          <cell r="J1260">
            <v>38</v>
          </cell>
          <cell r="K1260">
            <v>38</v>
          </cell>
          <cell r="N1260">
            <v>38</v>
          </cell>
        </row>
        <row r="1261">
          <cell r="B1261">
            <v>1500</v>
          </cell>
          <cell r="F1261">
            <v>0</v>
          </cell>
          <cell r="I1261">
            <v>196721.09999999998</v>
          </cell>
          <cell r="J1261">
            <v>196721.2</v>
          </cell>
          <cell r="K1261">
            <v>196721.2</v>
          </cell>
          <cell r="N1261">
            <v>196721.2</v>
          </cell>
        </row>
        <row r="1262">
          <cell r="B1262">
            <v>1500</v>
          </cell>
          <cell r="F1262">
            <v>0</v>
          </cell>
          <cell r="I1262">
            <v>37403</v>
          </cell>
          <cell r="J1262">
            <v>37402.9</v>
          </cell>
          <cell r="K1262">
            <v>37402.9</v>
          </cell>
          <cell r="N1262">
            <v>37402.9</v>
          </cell>
        </row>
        <row r="1263">
          <cell r="B1263">
            <v>1700</v>
          </cell>
          <cell r="F1263">
            <v>0</v>
          </cell>
          <cell r="I1263">
            <v>26321.7</v>
          </cell>
          <cell r="J1263">
            <v>26321.7</v>
          </cell>
          <cell r="K1263">
            <v>26321.7</v>
          </cell>
          <cell r="N1263">
            <v>26321.7</v>
          </cell>
        </row>
        <row r="1264">
          <cell r="B1264">
            <v>2400</v>
          </cell>
          <cell r="F1264">
            <v>0</v>
          </cell>
          <cell r="I1264">
            <v>0</v>
          </cell>
          <cell r="J1264">
            <v>0</v>
          </cell>
          <cell r="K1264">
            <v>0</v>
          </cell>
          <cell r="N1264">
            <v>0</v>
          </cell>
        </row>
        <row r="1265">
          <cell r="B1265">
            <v>3900</v>
          </cell>
          <cell r="F1265">
            <v>0</v>
          </cell>
          <cell r="I1265">
            <v>926</v>
          </cell>
          <cell r="J1265">
            <v>926</v>
          </cell>
          <cell r="K1265">
            <v>926</v>
          </cell>
          <cell r="N1265">
            <v>926</v>
          </cell>
        </row>
        <row r="1266">
          <cell r="B1266">
            <v>4400</v>
          </cell>
          <cell r="F1266">
            <v>20869.099999999999</v>
          </cell>
          <cell r="I1266">
            <v>-20869.099999999999</v>
          </cell>
          <cell r="J1266">
            <v>0</v>
          </cell>
          <cell r="K1266">
            <v>0</v>
          </cell>
          <cell r="N1266">
            <v>0</v>
          </cell>
        </row>
        <row r="1267">
          <cell r="B1267">
            <v>6100</v>
          </cell>
          <cell r="F1267">
            <v>21047.599999999999</v>
          </cell>
          <cell r="I1267">
            <v>-21047.599999999999</v>
          </cell>
          <cell r="J1267">
            <v>0</v>
          </cell>
          <cell r="K1267">
            <v>0</v>
          </cell>
          <cell r="N1267">
            <v>0</v>
          </cell>
        </row>
        <row r="1268">
          <cell r="B1268">
            <v>1500</v>
          </cell>
          <cell r="F1268">
            <v>0</v>
          </cell>
          <cell r="I1268">
            <v>0</v>
          </cell>
          <cell r="J1268">
            <v>0</v>
          </cell>
          <cell r="K1268">
            <v>0</v>
          </cell>
          <cell r="N1268">
            <v>0</v>
          </cell>
        </row>
        <row r="1269">
          <cell r="B1269">
            <v>4400</v>
          </cell>
          <cell r="F1269">
            <v>0</v>
          </cell>
          <cell r="I1269">
            <v>0</v>
          </cell>
          <cell r="J1269">
            <v>0</v>
          </cell>
          <cell r="K1269">
            <v>0</v>
          </cell>
          <cell r="N1269">
            <v>0</v>
          </cell>
        </row>
        <row r="1270">
          <cell r="B1270">
            <v>4400</v>
          </cell>
          <cell r="F1270">
            <v>0</v>
          </cell>
          <cell r="I1270">
            <v>0</v>
          </cell>
          <cell r="J1270">
            <v>0</v>
          </cell>
          <cell r="K1270">
            <v>0</v>
          </cell>
          <cell r="N1270">
            <v>0</v>
          </cell>
        </row>
        <row r="1271">
          <cell r="B1271">
            <v>4800</v>
          </cell>
          <cell r="F1271">
            <v>0</v>
          </cell>
          <cell r="I1271">
            <v>0</v>
          </cell>
          <cell r="J1271">
            <v>0</v>
          </cell>
          <cell r="K1271">
            <v>0</v>
          </cell>
          <cell r="N1271">
            <v>0</v>
          </cell>
        </row>
        <row r="1272">
          <cell r="B1272">
            <v>1200</v>
          </cell>
          <cell r="F1272">
            <v>0</v>
          </cell>
          <cell r="I1272">
            <v>139689</v>
          </cell>
          <cell r="J1272">
            <v>139689</v>
          </cell>
          <cell r="K1272">
            <v>139689</v>
          </cell>
          <cell r="N1272">
            <v>139689</v>
          </cell>
        </row>
        <row r="1273">
          <cell r="B1273">
            <v>1300</v>
          </cell>
          <cell r="F1273">
            <v>0</v>
          </cell>
          <cell r="I1273">
            <v>43.400000000001455</v>
          </cell>
          <cell r="J1273">
            <v>43.4</v>
          </cell>
          <cell r="K1273">
            <v>0</v>
          </cell>
          <cell r="N1273">
            <v>0</v>
          </cell>
        </row>
        <row r="1274">
          <cell r="B1274">
            <v>1300</v>
          </cell>
          <cell r="F1274">
            <v>0</v>
          </cell>
          <cell r="I1274">
            <v>4800</v>
          </cell>
          <cell r="J1274">
            <v>4800</v>
          </cell>
          <cell r="K1274">
            <v>4706.3</v>
          </cell>
          <cell r="N1274">
            <v>4706.3</v>
          </cell>
        </row>
        <row r="1275">
          <cell r="B1275">
            <v>1300</v>
          </cell>
          <cell r="F1275">
            <v>0</v>
          </cell>
          <cell r="I1275">
            <v>19723.599999999999</v>
          </cell>
          <cell r="J1275">
            <v>19723.599999999999</v>
          </cell>
          <cell r="K1275">
            <v>19723.599999999999</v>
          </cell>
          <cell r="N1275">
            <v>19723.599999999999</v>
          </cell>
        </row>
        <row r="1276">
          <cell r="B1276">
            <v>1300</v>
          </cell>
          <cell r="F1276">
            <v>0</v>
          </cell>
          <cell r="I1276">
            <v>98.099999999998545</v>
          </cell>
          <cell r="J1276">
            <v>98.2</v>
          </cell>
          <cell r="K1276">
            <v>0</v>
          </cell>
          <cell r="N1276">
            <v>0</v>
          </cell>
        </row>
        <row r="1277">
          <cell r="B1277">
            <v>1300</v>
          </cell>
          <cell r="F1277">
            <v>0</v>
          </cell>
          <cell r="I1277">
            <v>325.40000000000009</v>
          </cell>
          <cell r="J1277">
            <v>325.39999999999998</v>
          </cell>
          <cell r="K1277">
            <v>0</v>
          </cell>
          <cell r="N1277">
            <v>0</v>
          </cell>
        </row>
        <row r="1278">
          <cell r="B1278">
            <v>1300</v>
          </cell>
          <cell r="F1278">
            <v>0</v>
          </cell>
          <cell r="I1278">
            <v>87.5</v>
          </cell>
          <cell r="J1278">
            <v>87.5</v>
          </cell>
          <cell r="K1278">
            <v>0</v>
          </cell>
          <cell r="N1278">
            <v>0</v>
          </cell>
        </row>
        <row r="1279">
          <cell r="B1279">
            <v>1500</v>
          </cell>
          <cell r="F1279">
            <v>0</v>
          </cell>
          <cell r="I1279">
            <v>126367.2</v>
          </cell>
          <cell r="J1279">
            <v>126367.2</v>
          </cell>
          <cell r="K1279">
            <v>126367.2</v>
          </cell>
          <cell r="N1279">
            <v>126367.2</v>
          </cell>
        </row>
        <row r="1280">
          <cell r="B1280">
            <v>1500</v>
          </cell>
          <cell r="F1280">
            <v>0</v>
          </cell>
          <cell r="I1280">
            <v>112.10000000000582</v>
          </cell>
          <cell r="J1280">
            <v>112.1</v>
          </cell>
          <cell r="K1280">
            <v>0</v>
          </cell>
          <cell r="N1280">
            <v>0</v>
          </cell>
        </row>
        <row r="1281">
          <cell r="B1281">
            <v>1700</v>
          </cell>
          <cell r="F1281">
            <v>0</v>
          </cell>
          <cell r="I1281">
            <v>325.40000000000009</v>
          </cell>
          <cell r="J1281">
            <v>325.39999999999998</v>
          </cell>
          <cell r="K1281">
            <v>0</v>
          </cell>
          <cell r="N1281">
            <v>0</v>
          </cell>
        </row>
        <row r="1282">
          <cell r="B1282">
            <v>3900</v>
          </cell>
          <cell r="F1282">
            <v>40811.300000000003</v>
          </cell>
          <cell r="I1282">
            <v>-34798.300000000003</v>
          </cell>
          <cell r="J1282">
            <v>6013</v>
          </cell>
          <cell r="K1282">
            <v>2911.1</v>
          </cell>
          <cell r="N1282">
            <v>6013</v>
          </cell>
        </row>
        <row r="1283">
          <cell r="B1283">
            <v>2100</v>
          </cell>
          <cell r="F1283">
            <v>80.400000000000006</v>
          </cell>
          <cell r="I1283">
            <v>-80.400000000000006</v>
          </cell>
          <cell r="J1283">
            <v>0</v>
          </cell>
          <cell r="K1283">
            <v>0</v>
          </cell>
          <cell r="N1283">
            <v>0</v>
          </cell>
        </row>
        <row r="1284">
          <cell r="B1284">
            <v>2100</v>
          </cell>
          <cell r="F1284">
            <v>69.599999999999994</v>
          </cell>
          <cell r="I1284">
            <v>-69.599999999999994</v>
          </cell>
          <cell r="J1284">
            <v>0</v>
          </cell>
          <cell r="K1284">
            <v>0</v>
          </cell>
          <cell r="N1284">
            <v>0</v>
          </cell>
        </row>
        <row r="1285">
          <cell r="B1285">
            <v>2100</v>
          </cell>
          <cell r="F1285">
            <v>39.5</v>
          </cell>
          <cell r="I1285">
            <v>-39.400000000000006</v>
          </cell>
          <cell r="J1285">
            <v>0</v>
          </cell>
          <cell r="K1285">
            <v>0</v>
          </cell>
          <cell r="N1285">
            <v>0</v>
          </cell>
        </row>
        <row r="1286">
          <cell r="B1286">
            <v>2100</v>
          </cell>
          <cell r="F1286">
            <v>23.7</v>
          </cell>
          <cell r="I1286">
            <v>-23.799999999999997</v>
          </cell>
          <cell r="J1286">
            <v>0</v>
          </cell>
          <cell r="K1286">
            <v>0</v>
          </cell>
          <cell r="N1286">
            <v>0</v>
          </cell>
        </row>
        <row r="1287">
          <cell r="B1287">
            <v>2100</v>
          </cell>
          <cell r="F1287">
            <v>592.4</v>
          </cell>
          <cell r="I1287">
            <v>-592.40000000000009</v>
          </cell>
          <cell r="J1287">
            <v>0</v>
          </cell>
          <cell r="K1287">
            <v>0</v>
          </cell>
          <cell r="N1287">
            <v>0</v>
          </cell>
        </row>
        <row r="1288">
          <cell r="B1288">
            <v>2200</v>
          </cell>
          <cell r="F1288">
            <v>1693</v>
          </cell>
          <cell r="I1288">
            <v>-1693</v>
          </cell>
          <cell r="J1288">
            <v>0</v>
          </cell>
          <cell r="K1288">
            <v>0</v>
          </cell>
          <cell r="N1288">
            <v>0</v>
          </cell>
        </row>
        <row r="1289">
          <cell r="B1289">
            <v>2200</v>
          </cell>
          <cell r="F1289">
            <v>9.6</v>
          </cell>
          <cell r="I1289">
            <v>-9.6000000000000014</v>
          </cell>
          <cell r="J1289">
            <v>0</v>
          </cell>
          <cell r="K1289">
            <v>0</v>
          </cell>
          <cell r="N1289">
            <v>0</v>
          </cell>
        </row>
        <row r="1290">
          <cell r="B1290">
            <v>2300</v>
          </cell>
          <cell r="F1290">
            <v>0.4</v>
          </cell>
          <cell r="I1290">
            <v>-0.5</v>
          </cell>
          <cell r="J1290">
            <v>0</v>
          </cell>
          <cell r="K1290">
            <v>0</v>
          </cell>
          <cell r="N1290">
            <v>0</v>
          </cell>
        </row>
        <row r="1291">
          <cell r="B1291">
            <v>2300</v>
          </cell>
          <cell r="F1291">
            <v>1</v>
          </cell>
          <cell r="I1291">
            <v>-1</v>
          </cell>
          <cell r="J1291">
            <v>0</v>
          </cell>
          <cell r="K1291">
            <v>0</v>
          </cell>
          <cell r="N1291">
            <v>0</v>
          </cell>
        </row>
        <row r="1292">
          <cell r="B1292">
            <v>2400</v>
          </cell>
          <cell r="F1292">
            <v>9.4</v>
          </cell>
          <cell r="I1292">
            <v>-9.2999999999999972</v>
          </cell>
          <cell r="J1292">
            <v>0</v>
          </cell>
          <cell r="K1292">
            <v>0</v>
          </cell>
          <cell r="N1292">
            <v>0</v>
          </cell>
        </row>
        <row r="1293">
          <cell r="B1293">
            <v>2400</v>
          </cell>
          <cell r="F1293">
            <v>15.9</v>
          </cell>
          <cell r="I1293">
            <v>-16</v>
          </cell>
          <cell r="J1293">
            <v>0</v>
          </cell>
          <cell r="K1293">
            <v>0</v>
          </cell>
          <cell r="N1293">
            <v>0</v>
          </cell>
        </row>
        <row r="1294">
          <cell r="B1294">
            <v>2400</v>
          </cell>
          <cell r="F1294">
            <v>1.2</v>
          </cell>
          <cell r="I1294">
            <v>-1.1999999999999993</v>
          </cell>
          <cell r="J1294">
            <v>0</v>
          </cell>
          <cell r="K1294">
            <v>0</v>
          </cell>
          <cell r="N1294">
            <v>0</v>
          </cell>
        </row>
        <row r="1295">
          <cell r="B1295">
            <v>2400</v>
          </cell>
          <cell r="F1295">
            <v>3.3</v>
          </cell>
          <cell r="I1295">
            <v>-3.3000000000000007</v>
          </cell>
          <cell r="J1295">
            <v>0</v>
          </cell>
          <cell r="K1295">
            <v>0</v>
          </cell>
          <cell r="N1295">
            <v>0</v>
          </cell>
        </row>
        <row r="1296">
          <cell r="B1296">
            <v>2400</v>
          </cell>
          <cell r="F1296">
            <v>4.4000000000000004</v>
          </cell>
          <cell r="I1296">
            <v>-4.3999999999999986</v>
          </cell>
          <cell r="J1296">
            <v>0</v>
          </cell>
          <cell r="K1296">
            <v>0</v>
          </cell>
          <cell r="N1296">
            <v>0</v>
          </cell>
        </row>
        <row r="1297">
          <cell r="B1297">
            <v>2400</v>
          </cell>
          <cell r="F1297">
            <v>100.8</v>
          </cell>
          <cell r="I1297">
            <v>-100.89999999999998</v>
          </cell>
          <cell r="J1297">
            <v>0</v>
          </cell>
          <cell r="K1297">
            <v>0</v>
          </cell>
          <cell r="N1297">
            <v>0</v>
          </cell>
        </row>
        <row r="1298">
          <cell r="B1298">
            <v>2400</v>
          </cell>
          <cell r="F1298">
            <v>1.1000000000000001</v>
          </cell>
          <cell r="I1298">
            <v>-1.0999999999999996</v>
          </cell>
          <cell r="J1298">
            <v>0</v>
          </cell>
          <cell r="K1298">
            <v>0</v>
          </cell>
          <cell r="N1298">
            <v>0</v>
          </cell>
        </row>
        <row r="1299">
          <cell r="B1299">
            <v>2400</v>
          </cell>
          <cell r="F1299">
            <v>2.7</v>
          </cell>
          <cell r="I1299">
            <v>-2.5999999999999979</v>
          </cell>
          <cell r="J1299">
            <v>0</v>
          </cell>
          <cell r="K1299">
            <v>0</v>
          </cell>
          <cell r="N1299">
            <v>0</v>
          </cell>
        </row>
        <row r="1300">
          <cell r="B1300">
            <v>2500</v>
          </cell>
          <cell r="F1300">
            <v>162.6</v>
          </cell>
          <cell r="I1300">
            <v>-162.60000000000002</v>
          </cell>
          <cell r="J1300">
            <v>0</v>
          </cell>
          <cell r="K1300">
            <v>0</v>
          </cell>
          <cell r="N1300">
            <v>0</v>
          </cell>
        </row>
        <row r="1301">
          <cell r="B1301">
            <v>2500</v>
          </cell>
          <cell r="F1301">
            <v>63.2</v>
          </cell>
          <cell r="I1301">
            <v>-63.300000000000011</v>
          </cell>
          <cell r="J1301">
            <v>0</v>
          </cell>
          <cell r="K1301">
            <v>0</v>
          </cell>
          <cell r="N1301">
            <v>0</v>
          </cell>
        </row>
        <row r="1302">
          <cell r="B1302">
            <v>2500</v>
          </cell>
          <cell r="F1302">
            <v>135.19999999999999</v>
          </cell>
          <cell r="I1302">
            <v>-135.20000000000005</v>
          </cell>
          <cell r="J1302">
            <v>0</v>
          </cell>
          <cell r="K1302">
            <v>0</v>
          </cell>
          <cell r="N1302">
            <v>0</v>
          </cell>
        </row>
        <row r="1303">
          <cell r="B1303">
            <v>2900</v>
          </cell>
          <cell r="F1303">
            <v>14.9</v>
          </cell>
          <cell r="I1303">
            <v>-14.900000000000006</v>
          </cell>
          <cell r="J1303">
            <v>0</v>
          </cell>
          <cell r="K1303">
            <v>0</v>
          </cell>
          <cell r="N1303">
            <v>0</v>
          </cell>
        </row>
        <row r="1304">
          <cell r="B1304">
            <v>2900</v>
          </cell>
          <cell r="F1304">
            <v>73.3</v>
          </cell>
          <cell r="I1304">
            <v>-73.199999999999989</v>
          </cell>
          <cell r="J1304">
            <v>0</v>
          </cell>
          <cell r="K1304">
            <v>0</v>
          </cell>
          <cell r="N1304">
            <v>0</v>
          </cell>
        </row>
        <row r="1305">
          <cell r="B1305">
            <v>2900</v>
          </cell>
          <cell r="F1305">
            <v>0.3</v>
          </cell>
          <cell r="I1305">
            <v>-0.30000000000000027</v>
          </cell>
          <cell r="J1305">
            <v>0</v>
          </cell>
          <cell r="K1305">
            <v>0</v>
          </cell>
          <cell r="N1305">
            <v>0</v>
          </cell>
        </row>
        <row r="1306">
          <cell r="B1306">
            <v>3100</v>
          </cell>
          <cell r="F1306">
            <v>504.2</v>
          </cell>
          <cell r="I1306">
            <v>-504.20000000000005</v>
          </cell>
          <cell r="J1306">
            <v>0</v>
          </cell>
          <cell r="K1306">
            <v>0</v>
          </cell>
          <cell r="N1306">
            <v>0</v>
          </cell>
        </row>
        <row r="1307">
          <cell r="B1307">
            <v>3100</v>
          </cell>
          <cell r="F1307">
            <v>1062.5999999999999</v>
          </cell>
          <cell r="I1307">
            <v>-1062.6999999999998</v>
          </cell>
          <cell r="J1307">
            <v>0</v>
          </cell>
          <cell r="K1307">
            <v>0</v>
          </cell>
          <cell r="N1307">
            <v>0</v>
          </cell>
        </row>
        <row r="1308">
          <cell r="B1308">
            <v>3100</v>
          </cell>
          <cell r="F1308">
            <v>345.7</v>
          </cell>
          <cell r="I1308">
            <v>-345.70000000000005</v>
          </cell>
          <cell r="J1308">
            <v>0</v>
          </cell>
          <cell r="K1308">
            <v>0</v>
          </cell>
          <cell r="N1308">
            <v>0</v>
          </cell>
        </row>
        <row r="1309">
          <cell r="B1309">
            <v>3100</v>
          </cell>
          <cell r="F1309">
            <v>94.6</v>
          </cell>
          <cell r="I1309">
            <v>-94.6</v>
          </cell>
          <cell r="J1309">
            <v>0</v>
          </cell>
          <cell r="K1309">
            <v>0</v>
          </cell>
          <cell r="N1309">
            <v>0</v>
          </cell>
        </row>
        <row r="1310">
          <cell r="B1310">
            <v>3100</v>
          </cell>
          <cell r="F1310">
            <v>26.6</v>
          </cell>
          <cell r="I1310">
            <v>-26.600000000000009</v>
          </cell>
          <cell r="J1310">
            <v>0</v>
          </cell>
          <cell r="K1310">
            <v>0</v>
          </cell>
          <cell r="N1310">
            <v>0</v>
          </cell>
        </row>
        <row r="1311">
          <cell r="B1311">
            <v>3300</v>
          </cell>
          <cell r="F1311">
            <v>4.5999999999999996</v>
          </cell>
          <cell r="I1311">
            <v>-4.6999999999999993</v>
          </cell>
          <cell r="J1311">
            <v>0</v>
          </cell>
          <cell r="K1311">
            <v>0</v>
          </cell>
          <cell r="N1311">
            <v>0</v>
          </cell>
        </row>
        <row r="1312">
          <cell r="B1312">
            <v>3300</v>
          </cell>
          <cell r="F1312">
            <v>291.39999999999998</v>
          </cell>
          <cell r="I1312">
            <v>-291.39999999999998</v>
          </cell>
          <cell r="J1312">
            <v>0</v>
          </cell>
          <cell r="K1312">
            <v>0</v>
          </cell>
          <cell r="N1312">
            <v>0</v>
          </cell>
        </row>
        <row r="1313">
          <cell r="B1313">
            <v>3500</v>
          </cell>
          <cell r="F1313">
            <v>2</v>
          </cell>
          <cell r="I1313">
            <v>-2</v>
          </cell>
          <cell r="J1313">
            <v>0</v>
          </cell>
          <cell r="K1313">
            <v>0</v>
          </cell>
          <cell r="N1313">
            <v>0</v>
          </cell>
        </row>
        <row r="1314">
          <cell r="B1314">
            <v>3500</v>
          </cell>
          <cell r="F1314">
            <v>228.6</v>
          </cell>
          <cell r="I1314">
            <v>-228.5</v>
          </cell>
          <cell r="J1314">
            <v>0</v>
          </cell>
          <cell r="K1314">
            <v>0</v>
          </cell>
          <cell r="N1314">
            <v>0</v>
          </cell>
        </row>
        <row r="1315">
          <cell r="B1315">
            <v>3500</v>
          </cell>
          <cell r="F1315">
            <v>81</v>
          </cell>
          <cell r="I1315">
            <v>-81</v>
          </cell>
          <cell r="J1315">
            <v>0</v>
          </cell>
          <cell r="K1315">
            <v>0</v>
          </cell>
          <cell r="N1315">
            <v>0</v>
          </cell>
        </row>
        <row r="1316">
          <cell r="B1316">
            <v>3700</v>
          </cell>
          <cell r="F1316">
            <v>4.9000000000000004</v>
          </cell>
          <cell r="I1316">
            <v>-4.8999999999999986</v>
          </cell>
          <cell r="J1316">
            <v>0</v>
          </cell>
          <cell r="K1316">
            <v>0</v>
          </cell>
          <cell r="N1316">
            <v>0</v>
          </cell>
        </row>
        <row r="1317">
          <cell r="B1317">
            <v>3700</v>
          </cell>
          <cell r="F1317">
            <v>118.1</v>
          </cell>
          <cell r="I1317">
            <v>-118.10000000000002</v>
          </cell>
          <cell r="J1317">
            <v>0</v>
          </cell>
          <cell r="K1317">
            <v>0</v>
          </cell>
          <cell r="N1317">
            <v>0</v>
          </cell>
        </row>
        <row r="1318">
          <cell r="B1318">
            <v>3900</v>
          </cell>
          <cell r="F1318">
            <v>2064.8000000000002</v>
          </cell>
          <cell r="I1318">
            <v>40241.800000000003</v>
          </cell>
          <cell r="J1318">
            <v>42306.6</v>
          </cell>
          <cell r="K1318">
            <v>42306.6</v>
          </cell>
          <cell r="N1318">
            <v>42306.6</v>
          </cell>
        </row>
        <row r="1319">
          <cell r="B1319">
            <v>4400</v>
          </cell>
          <cell r="F1319">
            <v>0</v>
          </cell>
          <cell r="I1319">
            <v>0</v>
          </cell>
          <cell r="J1319">
            <v>0</v>
          </cell>
          <cell r="K1319">
            <v>0</v>
          </cell>
          <cell r="N1319">
            <v>0</v>
          </cell>
        </row>
        <row r="1320">
          <cell r="B1320">
            <v>3500</v>
          </cell>
          <cell r="F1320">
            <v>0</v>
          </cell>
          <cell r="I1320">
            <v>0</v>
          </cell>
          <cell r="J1320">
            <v>0</v>
          </cell>
          <cell r="K1320">
            <v>0</v>
          </cell>
          <cell r="N1320">
            <v>0</v>
          </cell>
        </row>
        <row r="1321">
          <cell r="B1321">
            <v>2100</v>
          </cell>
          <cell r="F1321">
            <v>0</v>
          </cell>
          <cell r="I1321">
            <v>4465.7</v>
          </cell>
          <cell r="J1321">
            <v>4465.6000000000004</v>
          </cell>
          <cell r="K1321">
            <v>975.4</v>
          </cell>
          <cell r="N1321">
            <v>4465.6000000000004</v>
          </cell>
        </row>
        <row r="1322">
          <cell r="B1322">
            <v>2100</v>
          </cell>
          <cell r="F1322">
            <v>0</v>
          </cell>
          <cell r="I1322">
            <v>199.6</v>
          </cell>
          <cell r="J1322">
            <v>199.6</v>
          </cell>
          <cell r="K1322">
            <v>0</v>
          </cell>
          <cell r="N1322">
            <v>199.6</v>
          </cell>
        </row>
        <row r="1323">
          <cell r="B1323">
            <v>2100</v>
          </cell>
          <cell r="F1323">
            <v>0</v>
          </cell>
          <cell r="I1323">
            <v>200</v>
          </cell>
          <cell r="J1323">
            <v>200</v>
          </cell>
          <cell r="K1323">
            <v>200</v>
          </cell>
          <cell r="N1323">
            <v>200</v>
          </cell>
        </row>
        <row r="1324">
          <cell r="B1324">
            <v>2100</v>
          </cell>
          <cell r="F1324">
            <v>0</v>
          </cell>
          <cell r="I1324">
            <v>2191.9</v>
          </cell>
          <cell r="J1324">
            <v>2191.9</v>
          </cell>
          <cell r="K1324">
            <v>0</v>
          </cell>
          <cell r="N1324">
            <v>2191.9</v>
          </cell>
        </row>
        <row r="1325">
          <cell r="B1325">
            <v>2400</v>
          </cell>
          <cell r="F1325">
            <v>0</v>
          </cell>
          <cell r="I1325">
            <v>69</v>
          </cell>
          <cell r="J1325">
            <v>69.099999999999994</v>
          </cell>
          <cell r="K1325">
            <v>0</v>
          </cell>
          <cell r="N1325">
            <v>69.099999999999994</v>
          </cell>
        </row>
        <row r="1326">
          <cell r="B1326">
            <v>2400</v>
          </cell>
          <cell r="F1326">
            <v>0</v>
          </cell>
          <cell r="I1326">
            <v>60</v>
          </cell>
          <cell r="J1326">
            <v>60</v>
          </cell>
          <cell r="K1326">
            <v>0</v>
          </cell>
          <cell r="N1326">
            <v>60</v>
          </cell>
        </row>
        <row r="1327">
          <cell r="B1327">
            <v>2900</v>
          </cell>
          <cell r="F1327">
            <v>0</v>
          </cell>
          <cell r="I1327">
            <v>52.4</v>
          </cell>
          <cell r="J1327">
            <v>52.4</v>
          </cell>
          <cell r="K1327">
            <v>0</v>
          </cell>
          <cell r="N1327">
            <v>52.4</v>
          </cell>
        </row>
        <row r="1328">
          <cell r="B1328">
            <v>2900</v>
          </cell>
          <cell r="F1328">
            <v>0</v>
          </cell>
          <cell r="I1328">
            <v>134.10000000000002</v>
          </cell>
          <cell r="J1328">
            <v>134.19999999999999</v>
          </cell>
          <cell r="K1328">
            <v>0</v>
          </cell>
          <cell r="N1328">
            <v>134.19999999999999</v>
          </cell>
        </row>
        <row r="1329">
          <cell r="B1329">
            <v>2500</v>
          </cell>
          <cell r="F1329">
            <v>0</v>
          </cell>
          <cell r="I1329">
            <v>0</v>
          </cell>
          <cell r="J1329">
            <v>0</v>
          </cell>
          <cell r="K1329">
            <v>0</v>
          </cell>
          <cell r="N1329">
            <v>0</v>
          </cell>
        </row>
        <row r="1330">
          <cell r="B1330">
            <v>3300</v>
          </cell>
          <cell r="F1330">
            <v>0</v>
          </cell>
          <cell r="I1330">
            <v>14027</v>
          </cell>
          <cell r="J1330">
            <v>14027</v>
          </cell>
          <cell r="K1330">
            <v>0</v>
          </cell>
          <cell r="N1330">
            <v>0</v>
          </cell>
        </row>
        <row r="1331">
          <cell r="B1331">
            <v>3300</v>
          </cell>
          <cell r="F1331">
            <v>0</v>
          </cell>
          <cell r="I1331">
            <v>0</v>
          </cell>
          <cell r="J1331">
            <v>0</v>
          </cell>
          <cell r="K1331">
            <v>0</v>
          </cell>
          <cell r="N1331">
            <v>0</v>
          </cell>
        </row>
        <row r="1332">
          <cell r="B1332">
            <v>3900</v>
          </cell>
          <cell r="F1332">
            <v>0</v>
          </cell>
          <cell r="I1332">
            <v>0</v>
          </cell>
          <cell r="J1332">
            <v>0</v>
          </cell>
          <cell r="K1332">
            <v>0</v>
          </cell>
          <cell r="N1332">
            <v>0</v>
          </cell>
        </row>
        <row r="1333">
          <cell r="B1333">
            <v>4400</v>
          </cell>
          <cell r="F1333">
            <v>0</v>
          </cell>
          <cell r="I1333">
            <v>0</v>
          </cell>
          <cell r="J1333">
            <v>0</v>
          </cell>
          <cell r="K1333">
            <v>0</v>
          </cell>
          <cell r="N1333">
            <v>0</v>
          </cell>
        </row>
        <row r="1334">
          <cell r="B1334">
            <v>2500</v>
          </cell>
          <cell r="F1334">
            <v>0</v>
          </cell>
          <cell r="I1334">
            <v>0</v>
          </cell>
          <cell r="J1334">
            <v>0</v>
          </cell>
          <cell r="K1334">
            <v>0</v>
          </cell>
          <cell r="N1334">
            <v>0</v>
          </cell>
        </row>
        <row r="1335">
          <cell r="B1335">
            <v>2500</v>
          </cell>
          <cell r="F1335">
            <v>0</v>
          </cell>
          <cell r="I1335">
            <v>0</v>
          </cell>
          <cell r="J1335">
            <v>0</v>
          </cell>
          <cell r="K1335">
            <v>0</v>
          </cell>
          <cell r="N1335">
            <v>0</v>
          </cell>
        </row>
        <row r="1336">
          <cell r="B1336">
            <v>2500</v>
          </cell>
          <cell r="F1336">
            <v>0</v>
          </cell>
          <cell r="I1336">
            <v>0</v>
          </cell>
          <cell r="J1336">
            <v>0</v>
          </cell>
          <cell r="K1336">
            <v>0</v>
          </cell>
          <cell r="N1336">
            <v>0</v>
          </cell>
        </row>
        <row r="1337">
          <cell r="B1337">
            <v>2600</v>
          </cell>
          <cell r="F1337">
            <v>0</v>
          </cell>
          <cell r="I1337">
            <v>0</v>
          </cell>
          <cell r="J1337">
            <v>0</v>
          </cell>
          <cell r="K1337">
            <v>0</v>
          </cell>
          <cell r="N1337">
            <v>0</v>
          </cell>
        </row>
        <row r="1338">
          <cell r="B1338">
            <v>3100</v>
          </cell>
          <cell r="F1338">
            <v>0</v>
          </cell>
          <cell r="I1338">
            <v>0</v>
          </cell>
          <cell r="J1338">
            <v>0</v>
          </cell>
          <cell r="K1338">
            <v>0</v>
          </cell>
          <cell r="N1338">
            <v>0</v>
          </cell>
        </row>
        <row r="1339">
          <cell r="B1339">
            <v>3200</v>
          </cell>
          <cell r="F1339">
            <v>0</v>
          </cell>
          <cell r="I1339">
            <v>196.60000000000002</v>
          </cell>
          <cell r="J1339">
            <v>196.6</v>
          </cell>
          <cell r="K1339">
            <v>196.6</v>
          </cell>
          <cell r="N1339">
            <v>196.6</v>
          </cell>
        </row>
        <row r="1340">
          <cell r="B1340">
            <v>3200</v>
          </cell>
          <cell r="F1340">
            <v>0</v>
          </cell>
          <cell r="I1340">
            <v>0</v>
          </cell>
          <cell r="J1340">
            <v>0</v>
          </cell>
          <cell r="K1340">
            <v>0</v>
          </cell>
          <cell r="N1340">
            <v>0</v>
          </cell>
        </row>
        <row r="1341">
          <cell r="B1341">
            <v>3300</v>
          </cell>
          <cell r="F1341">
            <v>0</v>
          </cell>
          <cell r="I1341">
            <v>189.3</v>
          </cell>
          <cell r="J1341">
            <v>189.3</v>
          </cell>
          <cell r="K1341">
            <v>189.3</v>
          </cell>
          <cell r="N1341">
            <v>189.3</v>
          </cell>
        </row>
        <row r="1342">
          <cell r="B1342">
            <v>3300</v>
          </cell>
          <cell r="F1342">
            <v>0</v>
          </cell>
          <cell r="I1342">
            <v>0</v>
          </cell>
          <cell r="J1342">
            <v>0</v>
          </cell>
          <cell r="K1342">
            <v>0</v>
          </cell>
          <cell r="N1342">
            <v>0</v>
          </cell>
        </row>
        <row r="1343">
          <cell r="B1343">
            <v>3400</v>
          </cell>
          <cell r="F1343">
            <v>0</v>
          </cell>
          <cell r="I1343">
            <v>0</v>
          </cell>
          <cell r="J1343">
            <v>0</v>
          </cell>
          <cell r="K1343">
            <v>0</v>
          </cell>
          <cell r="N1343">
            <v>0</v>
          </cell>
        </row>
        <row r="1344">
          <cell r="B1344">
            <v>3500</v>
          </cell>
          <cell r="F1344">
            <v>0</v>
          </cell>
          <cell r="I1344">
            <v>413.2</v>
          </cell>
          <cell r="J1344">
            <v>413.2</v>
          </cell>
          <cell r="K1344">
            <v>413.2</v>
          </cell>
          <cell r="N1344">
            <v>413.2</v>
          </cell>
        </row>
        <row r="1345">
          <cell r="B1345">
            <v>3500</v>
          </cell>
          <cell r="F1345">
            <v>0</v>
          </cell>
          <cell r="I1345">
            <v>12282.8</v>
          </cell>
          <cell r="J1345">
            <v>12282.9</v>
          </cell>
          <cell r="K1345">
            <v>12282.9</v>
          </cell>
          <cell r="N1345">
            <v>12282.9</v>
          </cell>
        </row>
        <row r="1346">
          <cell r="B1346">
            <v>3500</v>
          </cell>
          <cell r="F1346">
            <v>0</v>
          </cell>
          <cell r="I1346">
            <v>0</v>
          </cell>
          <cell r="J1346">
            <v>0</v>
          </cell>
          <cell r="K1346">
            <v>0</v>
          </cell>
          <cell r="N1346">
            <v>0</v>
          </cell>
        </row>
        <row r="1347">
          <cell r="B1347">
            <v>3600</v>
          </cell>
          <cell r="F1347">
            <v>0</v>
          </cell>
          <cell r="I1347">
            <v>0</v>
          </cell>
          <cell r="J1347">
            <v>0</v>
          </cell>
          <cell r="K1347">
            <v>0</v>
          </cell>
          <cell r="N1347">
            <v>0</v>
          </cell>
        </row>
        <row r="1348">
          <cell r="B1348">
            <v>3800</v>
          </cell>
          <cell r="F1348">
            <v>0</v>
          </cell>
          <cell r="I1348">
            <v>7.3</v>
          </cell>
          <cell r="J1348">
            <v>7.3</v>
          </cell>
          <cell r="K1348">
            <v>7.3</v>
          </cell>
          <cell r="N1348">
            <v>7.3</v>
          </cell>
        </row>
        <row r="1349">
          <cell r="B1349">
            <v>3900</v>
          </cell>
          <cell r="F1349">
            <v>0</v>
          </cell>
          <cell r="I1349">
            <v>26068.399999999994</v>
          </cell>
          <cell r="J1349">
            <v>26068.400000000001</v>
          </cell>
          <cell r="K1349">
            <v>26068.400000000001</v>
          </cell>
          <cell r="N1349">
            <v>26068.400000000001</v>
          </cell>
        </row>
        <row r="1350">
          <cell r="B1350">
            <v>1200</v>
          </cell>
          <cell r="F1350">
            <v>144.9</v>
          </cell>
          <cell r="I1350">
            <v>-144.90000000000009</v>
          </cell>
          <cell r="J1350">
            <v>0</v>
          </cell>
          <cell r="K1350">
            <v>0</v>
          </cell>
          <cell r="N1350">
            <v>0</v>
          </cell>
        </row>
        <row r="1351">
          <cell r="B1351">
            <v>2100</v>
          </cell>
          <cell r="F1351">
            <v>118.8</v>
          </cell>
          <cell r="I1351">
            <v>-118.80000000000001</v>
          </cell>
          <cell r="J1351">
            <v>0</v>
          </cell>
          <cell r="K1351">
            <v>0</v>
          </cell>
          <cell r="N1351">
            <v>0</v>
          </cell>
        </row>
        <row r="1352">
          <cell r="B1352">
            <v>2100</v>
          </cell>
          <cell r="F1352">
            <v>424</v>
          </cell>
          <cell r="I1352">
            <v>-424</v>
          </cell>
          <cell r="J1352">
            <v>0</v>
          </cell>
          <cell r="K1352">
            <v>0</v>
          </cell>
          <cell r="N1352">
            <v>0</v>
          </cell>
        </row>
        <row r="1353">
          <cell r="B1353">
            <v>2500</v>
          </cell>
          <cell r="F1353">
            <v>10879.4</v>
          </cell>
          <cell r="I1353">
            <v>-10879.5</v>
          </cell>
          <cell r="J1353">
            <v>0</v>
          </cell>
          <cell r="K1353">
            <v>0</v>
          </cell>
          <cell r="N1353">
            <v>0</v>
          </cell>
        </row>
        <row r="1354">
          <cell r="B1354">
            <v>2500</v>
          </cell>
          <cell r="F1354">
            <v>0</v>
          </cell>
          <cell r="I1354">
            <v>6084.9</v>
          </cell>
          <cell r="J1354">
            <v>6084.9</v>
          </cell>
          <cell r="K1354">
            <v>6084.9</v>
          </cell>
          <cell r="N1354">
            <v>6084.9</v>
          </cell>
        </row>
        <row r="1355">
          <cell r="B1355">
            <v>2500</v>
          </cell>
          <cell r="F1355">
            <v>236297.7</v>
          </cell>
          <cell r="I1355">
            <v>114174.20000000007</v>
          </cell>
          <cell r="J1355">
            <v>350472</v>
          </cell>
          <cell r="K1355">
            <v>350472</v>
          </cell>
          <cell r="N1355">
            <v>350472</v>
          </cell>
        </row>
        <row r="1356">
          <cell r="B1356">
            <v>2500</v>
          </cell>
          <cell r="F1356">
            <v>5279</v>
          </cell>
          <cell r="I1356">
            <v>-4322</v>
          </cell>
          <cell r="J1356">
            <v>957</v>
          </cell>
          <cell r="K1356">
            <v>957</v>
          </cell>
          <cell r="N1356">
            <v>957</v>
          </cell>
        </row>
        <row r="1357">
          <cell r="B1357">
            <v>2500</v>
          </cell>
          <cell r="F1357">
            <v>3940.7</v>
          </cell>
          <cell r="I1357">
            <v>106442.6</v>
          </cell>
          <cell r="J1357">
            <v>110383.2</v>
          </cell>
          <cell r="K1357">
            <v>110383.2</v>
          </cell>
          <cell r="N1357">
            <v>110383.2</v>
          </cell>
        </row>
        <row r="1358">
          <cell r="B1358">
            <v>2700</v>
          </cell>
          <cell r="F1358">
            <v>56.8</v>
          </cell>
          <cell r="I1358">
            <v>-56.699999999999989</v>
          </cell>
          <cell r="J1358">
            <v>0</v>
          </cell>
          <cell r="K1358">
            <v>0</v>
          </cell>
          <cell r="N1358">
            <v>0</v>
          </cell>
        </row>
        <row r="1359">
          <cell r="B1359">
            <v>3300</v>
          </cell>
          <cell r="F1359">
            <v>1081.0999999999999</v>
          </cell>
          <cell r="I1359">
            <v>-1081.0999999999999</v>
          </cell>
          <cell r="J1359">
            <v>0</v>
          </cell>
          <cell r="K1359">
            <v>0</v>
          </cell>
          <cell r="N1359">
            <v>0</v>
          </cell>
        </row>
        <row r="1360">
          <cell r="B1360">
            <v>3300</v>
          </cell>
          <cell r="F1360">
            <v>25.2</v>
          </cell>
          <cell r="I1360">
            <v>-25.300000000000011</v>
          </cell>
          <cell r="J1360">
            <v>0</v>
          </cell>
          <cell r="K1360">
            <v>0</v>
          </cell>
          <cell r="N1360">
            <v>0</v>
          </cell>
        </row>
        <row r="1361">
          <cell r="B1361">
            <v>3300</v>
          </cell>
          <cell r="F1361">
            <v>9.6</v>
          </cell>
          <cell r="I1361">
            <v>-9.5</v>
          </cell>
          <cell r="J1361">
            <v>0</v>
          </cell>
          <cell r="K1361">
            <v>0</v>
          </cell>
          <cell r="N1361">
            <v>0</v>
          </cell>
        </row>
        <row r="1362">
          <cell r="B1362">
            <v>3300</v>
          </cell>
          <cell r="F1362">
            <v>6395.2</v>
          </cell>
          <cell r="I1362">
            <v>-6395.1999999999971</v>
          </cell>
          <cell r="J1362">
            <v>0</v>
          </cell>
          <cell r="K1362">
            <v>0</v>
          </cell>
          <cell r="N1362">
            <v>0</v>
          </cell>
        </row>
        <row r="1363">
          <cell r="B1363">
            <v>3700</v>
          </cell>
          <cell r="F1363">
            <v>105.7</v>
          </cell>
          <cell r="I1363">
            <v>-105.69999999999999</v>
          </cell>
          <cell r="J1363">
            <v>0</v>
          </cell>
          <cell r="K1363">
            <v>0</v>
          </cell>
          <cell r="N1363">
            <v>0</v>
          </cell>
        </row>
        <row r="1364">
          <cell r="B1364">
            <v>3700</v>
          </cell>
          <cell r="F1364">
            <v>108.5</v>
          </cell>
          <cell r="I1364">
            <v>-108.40000000000003</v>
          </cell>
          <cell r="J1364">
            <v>0</v>
          </cell>
          <cell r="K1364">
            <v>0</v>
          </cell>
          <cell r="N1364">
            <v>0</v>
          </cell>
        </row>
        <row r="1365">
          <cell r="B1365">
            <v>3800</v>
          </cell>
          <cell r="F1365">
            <v>54.5</v>
          </cell>
          <cell r="I1365">
            <v>-54.5</v>
          </cell>
          <cell r="J1365">
            <v>0</v>
          </cell>
          <cell r="K1365">
            <v>0</v>
          </cell>
          <cell r="N1365">
            <v>0</v>
          </cell>
        </row>
        <row r="1366">
          <cell r="B1366">
            <v>4400</v>
          </cell>
          <cell r="F1366">
            <v>64.8</v>
          </cell>
          <cell r="I1366">
            <v>-64.700000000000017</v>
          </cell>
          <cell r="J1366">
            <v>0</v>
          </cell>
          <cell r="K1366">
            <v>0</v>
          </cell>
          <cell r="N1366">
            <v>0</v>
          </cell>
        </row>
        <row r="1367">
          <cell r="B1367">
            <v>5600</v>
          </cell>
          <cell r="F1367">
            <v>40.4</v>
          </cell>
          <cell r="I1367">
            <v>-40.399999999999977</v>
          </cell>
          <cell r="J1367">
            <v>0</v>
          </cell>
          <cell r="K1367">
            <v>0</v>
          </cell>
          <cell r="N1367">
            <v>0</v>
          </cell>
        </row>
        <row r="1368">
          <cell r="B1368">
            <v>1200</v>
          </cell>
          <cell r="F1368">
            <v>80.5</v>
          </cell>
          <cell r="I1368">
            <v>6273.1</v>
          </cell>
          <cell r="J1368">
            <v>6353.7</v>
          </cell>
          <cell r="K1368">
            <v>5793</v>
          </cell>
          <cell r="N1368">
            <v>5793</v>
          </cell>
        </row>
        <row r="1369">
          <cell r="B1369">
            <v>3700</v>
          </cell>
          <cell r="F1369">
            <v>110</v>
          </cell>
          <cell r="I1369">
            <v>-109.99999999999997</v>
          </cell>
          <cell r="J1369">
            <v>0</v>
          </cell>
          <cell r="K1369">
            <v>0</v>
          </cell>
          <cell r="N1369">
            <v>0</v>
          </cell>
        </row>
        <row r="1370">
          <cell r="B1370">
            <v>3800</v>
          </cell>
          <cell r="F1370">
            <v>20.9</v>
          </cell>
          <cell r="I1370">
            <v>-21</v>
          </cell>
          <cell r="J1370">
            <v>0</v>
          </cell>
          <cell r="K1370">
            <v>0</v>
          </cell>
          <cell r="N1370">
            <v>0</v>
          </cell>
        </row>
        <row r="1371">
          <cell r="B1371">
            <v>3900</v>
          </cell>
          <cell r="F1371">
            <v>241.4</v>
          </cell>
          <cell r="I1371">
            <v>-241.39999999999998</v>
          </cell>
          <cell r="J1371">
            <v>0</v>
          </cell>
          <cell r="K1371">
            <v>0</v>
          </cell>
          <cell r="N1371">
            <v>0</v>
          </cell>
        </row>
        <row r="1372">
          <cell r="B1372">
            <v>5100</v>
          </cell>
          <cell r="F1372">
            <v>405.8</v>
          </cell>
          <cell r="I1372">
            <v>-405.79999999999973</v>
          </cell>
          <cell r="J1372">
            <v>0</v>
          </cell>
          <cell r="K1372">
            <v>0</v>
          </cell>
          <cell r="N1372">
            <v>0</v>
          </cell>
        </row>
        <row r="1373">
          <cell r="B1373">
            <v>5200</v>
          </cell>
          <cell r="F1373">
            <v>22.2</v>
          </cell>
          <cell r="I1373">
            <v>-22.199999999999989</v>
          </cell>
          <cell r="J1373">
            <v>0</v>
          </cell>
          <cell r="K1373">
            <v>0</v>
          </cell>
          <cell r="N1373">
            <v>0</v>
          </cell>
        </row>
        <row r="1374">
          <cell r="B1374">
            <v>5200</v>
          </cell>
          <cell r="F1374">
            <v>116.5</v>
          </cell>
          <cell r="I1374">
            <v>-116.5</v>
          </cell>
          <cell r="J1374">
            <v>0</v>
          </cell>
          <cell r="K1374">
            <v>0</v>
          </cell>
          <cell r="N1374">
            <v>0</v>
          </cell>
        </row>
        <row r="1375">
          <cell r="B1375">
            <v>5300</v>
          </cell>
          <cell r="F1375">
            <v>0</v>
          </cell>
          <cell r="I1375">
            <v>1019.1999999999998</v>
          </cell>
          <cell r="J1375">
            <v>1019.2</v>
          </cell>
          <cell r="K1375">
            <v>0</v>
          </cell>
          <cell r="N1375">
            <v>931</v>
          </cell>
        </row>
        <row r="1376">
          <cell r="B1376">
            <v>5400</v>
          </cell>
          <cell r="F1376">
            <v>600.6</v>
          </cell>
          <cell r="I1376">
            <v>-600.59999999999991</v>
          </cell>
          <cell r="J1376">
            <v>0</v>
          </cell>
          <cell r="K1376">
            <v>0</v>
          </cell>
          <cell r="N1376">
            <v>0</v>
          </cell>
        </row>
        <row r="1377">
          <cell r="B1377">
            <v>5600</v>
          </cell>
          <cell r="F1377">
            <v>450.7</v>
          </cell>
          <cell r="I1377">
            <v>-450.59999999999991</v>
          </cell>
          <cell r="J1377">
            <v>0</v>
          </cell>
          <cell r="K1377">
            <v>0</v>
          </cell>
          <cell r="N1377">
            <v>0</v>
          </cell>
        </row>
        <row r="1378">
          <cell r="B1378">
            <v>2500</v>
          </cell>
          <cell r="F1378">
            <v>0</v>
          </cell>
          <cell r="I1378">
            <v>50</v>
          </cell>
          <cell r="J1378">
            <v>50</v>
          </cell>
          <cell r="K1378">
            <v>0</v>
          </cell>
          <cell r="N1378">
            <v>0</v>
          </cell>
        </row>
        <row r="1379">
          <cell r="B1379">
            <v>2700</v>
          </cell>
          <cell r="F1379">
            <v>0</v>
          </cell>
          <cell r="I1379">
            <v>50</v>
          </cell>
          <cell r="J1379">
            <v>50</v>
          </cell>
          <cell r="K1379">
            <v>0</v>
          </cell>
          <cell r="N1379">
            <v>30.5</v>
          </cell>
        </row>
        <row r="1380">
          <cell r="B1380">
            <v>3300</v>
          </cell>
          <cell r="F1380">
            <v>358.1</v>
          </cell>
          <cell r="I1380">
            <v>-358.09999999999991</v>
          </cell>
          <cell r="J1380">
            <v>0</v>
          </cell>
          <cell r="K1380">
            <v>0</v>
          </cell>
          <cell r="N1380">
            <v>0</v>
          </cell>
        </row>
        <row r="1381">
          <cell r="B1381">
            <v>3300</v>
          </cell>
          <cell r="F1381">
            <v>274.3</v>
          </cell>
          <cell r="I1381">
            <v>-188.29999999999995</v>
          </cell>
          <cell r="J1381">
            <v>86</v>
          </cell>
          <cell r="K1381">
            <v>0</v>
          </cell>
          <cell r="N1381">
            <v>86</v>
          </cell>
        </row>
        <row r="1382">
          <cell r="B1382">
            <v>3300</v>
          </cell>
          <cell r="F1382">
            <v>0</v>
          </cell>
          <cell r="I1382">
            <v>360</v>
          </cell>
          <cell r="J1382">
            <v>360</v>
          </cell>
          <cell r="K1382">
            <v>0</v>
          </cell>
          <cell r="N1382">
            <v>359.2</v>
          </cell>
        </row>
        <row r="1383">
          <cell r="B1383">
            <v>3600</v>
          </cell>
          <cell r="F1383">
            <v>2814.7</v>
          </cell>
          <cell r="I1383">
            <v>-2814.7000000000007</v>
          </cell>
          <cell r="J1383">
            <v>0</v>
          </cell>
          <cell r="K1383">
            <v>0</v>
          </cell>
          <cell r="N1383">
            <v>0</v>
          </cell>
        </row>
        <row r="1384">
          <cell r="B1384">
            <v>3700</v>
          </cell>
          <cell r="F1384">
            <v>17</v>
          </cell>
          <cell r="I1384">
            <v>-17</v>
          </cell>
          <cell r="J1384">
            <v>0</v>
          </cell>
          <cell r="K1384">
            <v>0</v>
          </cell>
          <cell r="N1384">
            <v>0</v>
          </cell>
        </row>
        <row r="1385">
          <cell r="B1385">
            <v>3800</v>
          </cell>
          <cell r="F1385">
            <v>59.7</v>
          </cell>
          <cell r="I1385">
            <v>-59.7</v>
          </cell>
          <cell r="J1385">
            <v>0</v>
          </cell>
          <cell r="K1385">
            <v>0</v>
          </cell>
          <cell r="N1385">
            <v>0</v>
          </cell>
        </row>
        <row r="1386">
          <cell r="B1386">
            <v>3900</v>
          </cell>
          <cell r="F1386">
            <v>120.2</v>
          </cell>
          <cell r="I1386">
            <v>-120.19999999999999</v>
          </cell>
          <cell r="J1386">
            <v>0</v>
          </cell>
          <cell r="K1386">
            <v>0</v>
          </cell>
          <cell r="N1386">
            <v>0</v>
          </cell>
        </row>
        <row r="1387">
          <cell r="B1387">
            <v>5200</v>
          </cell>
          <cell r="F1387">
            <v>139.69999999999999</v>
          </cell>
          <cell r="I1387">
            <v>14.300000000000182</v>
          </cell>
          <cell r="J1387">
            <v>154</v>
          </cell>
          <cell r="K1387">
            <v>0</v>
          </cell>
          <cell r="N1387">
            <v>0</v>
          </cell>
        </row>
        <row r="1388">
          <cell r="B1388">
            <v>5300</v>
          </cell>
          <cell r="F1388">
            <v>0</v>
          </cell>
          <cell r="I1388">
            <v>320</v>
          </cell>
          <cell r="J1388">
            <v>320</v>
          </cell>
          <cell r="K1388">
            <v>0</v>
          </cell>
          <cell r="N1388">
            <v>308</v>
          </cell>
        </row>
        <row r="1389">
          <cell r="B1389">
            <v>1200</v>
          </cell>
          <cell r="F1389">
            <v>1009.1</v>
          </cell>
          <cell r="I1389">
            <v>-211.89999999999964</v>
          </cell>
          <cell r="J1389">
            <v>797.2</v>
          </cell>
          <cell r="K1389">
            <v>747.7</v>
          </cell>
          <cell r="N1389">
            <v>747.7</v>
          </cell>
        </row>
        <row r="1390">
          <cell r="B1390">
            <v>2100</v>
          </cell>
          <cell r="F1390">
            <v>128.19999999999999</v>
          </cell>
          <cell r="I1390">
            <v>-128.19999999999999</v>
          </cell>
          <cell r="J1390">
            <v>0</v>
          </cell>
          <cell r="K1390">
            <v>0</v>
          </cell>
          <cell r="N1390">
            <v>0</v>
          </cell>
        </row>
        <row r="1391">
          <cell r="B1391">
            <v>2100</v>
          </cell>
          <cell r="F1391">
            <v>40.4</v>
          </cell>
          <cell r="I1391">
            <v>-40.399999999999991</v>
          </cell>
          <cell r="J1391">
            <v>0</v>
          </cell>
          <cell r="K1391">
            <v>0</v>
          </cell>
          <cell r="N1391">
            <v>0</v>
          </cell>
        </row>
        <row r="1392">
          <cell r="B1392">
            <v>2100</v>
          </cell>
          <cell r="F1392">
            <v>23.9</v>
          </cell>
          <cell r="I1392">
            <v>-23.799999999999997</v>
          </cell>
          <cell r="J1392">
            <v>0</v>
          </cell>
          <cell r="K1392">
            <v>0</v>
          </cell>
          <cell r="N1392">
            <v>0</v>
          </cell>
        </row>
        <row r="1393">
          <cell r="B1393">
            <v>2600</v>
          </cell>
          <cell r="F1393">
            <v>24.2</v>
          </cell>
          <cell r="I1393">
            <v>-24.300000000000004</v>
          </cell>
          <cell r="J1393">
            <v>0</v>
          </cell>
          <cell r="K1393">
            <v>0</v>
          </cell>
          <cell r="N1393">
            <v>0</v>
          </cell>
        </row>
        <row r="1394">
          <cell r="B1394">
            <v>2700</v>
          </cell>
          <cell r="F1394">
            <v>2.2000000000000002</v>
          </cell>
          <cell r="I1394">
            <v>-2.2000000000000002</v>
          </cell>
          <cell r="J1394">
            <v>0</v>
          </cell>
          <cell r="K1394">
            <v>0</v>
          </cell>
          <cell r="N1394">
            <v>0</v>
          </cell>
        </row>
        <row r="1395">
          <cell r="B1395">
            <v>3500</v>
          </cell>
          <cell r="F1395">
            <v>10.1</v>
          </cell>
          <cell r="I1395">
            <v>-10.100000000000001</v>
          </cell>
          <cell r="J1395">
            <v>0</v>
          </cell>
          <cell r="K1395">
            <v>0</v>
          </cell>
          <cell r="N1395">
            <v>0</v>
          </cell>
        </row>
        <row r="1396">
          <cell r="B1396">
            <v>3600</v>
          </cell>
          <cell r="F1396">
            <v>519.79999999999995</v>
          </cell>
          <cell r="I1396">
            <v>-519.79999999999995</v>
          </cell>
          <cell r="J1396">
            <v>0</v>
          </cell>
          <cell r="K1396">
            <v>0</v>
          </cell>
          <cell r="N1396">
            <v>0</v>
          </cell>
        </row>
        <row r="1397">
          <cell r="B1397">
            <v>3700</v>
          </cell>
          <cell r="F1397">
            <v>24.1</v>
          </cell>
          <cell r="I1397">
            <v>-24</v>
          </cell>
          <cell r="J1397">
            <v>0</v>
          </cell>
          <cell r="K1397">
            <v>0</v>
          </cell>
          <cell r="N1397">
            <v>0</v>
          </cell>
        </row>
        <row r="1398">
          <cell r="B1398">
            <v>3700</v>
          </cell>
          <cell r="F1398">
            <v>3</v>
          </cell>
          <cell r="I1398">
            <v>-3</v>
          </cell>
          <cell r="J1398">
            <v>0</v>
          </cell>
          <cell r="K1398">
            <v>0</v>
          </cell>
          <cell r="N1398">
            <v>0</v>
          </cell>
        </row>
        <row r="1399">
          <cell r="B1399">
            <v>3700</v>
          </cell>
          <cell r="F1399">
            <v>67.099999999999994</v>
          </cell>
          <cell r="I1399">
            <v>-67.100000000000023</v>
          </cell>
          <cell r="J1399">
            <v>0</v>
          </cell>
          <cell r="K1399">
            <v>0</v>
          </cell>
          <cell r="N1399">
            <v>0</v>
          </cell>
        </row>
        <row r="1400">
          <cell r="B1400">
            <v>3800</v>
          </cell>
          <cell r="F1400">
            <v>607.70000000000005</v>
          </cell>
          <cell r="I1400">
            <v>-550.79999999999995</v>
          </cell>
          <cell r="J1400">
            <v>56.9</v>
          </cell>
          <cell r="K1400">
            <v>0</v>
          </cell>
          <cell r="N1400">
            <v>0</v>
          </cell>
        </row>
        <row r="1401">
          <cell r="B1401">
            <v>1200</v>
          </cell>
          <cell r="F1401">
            <v>201.3</v>
          </cell>
          <cell r="I1401">
            <v>77</v>
          </cell>
          <cell r="J1401">
            <v>278.3</v>
          </cell>
          <cell r="K1401">
            <v>273.2</v>
          </cell>
          <cell r="N1401">
            <v>273.2</v>
          </cell>
        </row>
        <row r="1402">
          <cell r="B1402">
            <v>1200</v>
          </cell>
          <cell r="F1402">
            <v>19.8</v>
          </cell>
          <cell r="I1402">
            <v>-19.799999999999983</v>
          </cell>
          <cell r="J1402">
            <v>0</v>
          </cell>
          <cell r="K1402">
            <v>0</v>
          </cell>
          <cell r="N1402">
            <v>0</v>
          </cell>
        </row>
        <row r="1403">
          <cell r="B1403">
            <v>2100</v>
          </cell>
          <cell r="F1403">
            <v>144.6</v>
          </cell>
          <cell r="I1403">
            <v>-94.100000000000023</v>
          </cell>
          <cell r="J1403">
            <v>50.4</v>
          </cell>
          <cell r="K1403">
            <v>0</v>
          </cell>
          <cell r="N1403">
            <v>30.7</v>
          </cell>
        </row>
        <row r="1404">
          <cell r="B1404">
            <v>2100</v>
          </cell>
          <cell r="F1404">
            <v>1.7</v>
          </cell>
          <cell r="I1404">
            <v>-1.7000000000000002</v>
          </cell>
          <cell r="J1404">
            <v>0</v>
          </cell>
          <cell r="K1404">
            <v>0</v>
          </cell>
          <cell r="N1404">
            <v>0</v>
          </cell>
        </row>
        <row r="1405">
          <cell r="B1405">
            <v>2100</v>
          </cell>
          <cell r="F1405">
            <v>0</v>
          </cell>
          <cell r="I1405">
            <v>40</v>
          </cell>
          <cell r="J1405">
            <v>40</v>
          </cell>
          <cell r="K1405">
            <v>0</v>
          </cell>
          <cell r="N1405">
            <v>30.7</v>
          </cell>
        </row>
        <row r="1406">
          <cell r="B1406">
            <v>2700</v>
          </cell>
          <cell r="F1406">
            <v>2.2000000000000002</v>
          </cell>
          <cell r="I1406">
            <v>4.8000000000000007</v>
          </cell>
          <cell r="J1406">
            <v>7</v>
          </cell>
          <cell r="K1406">
            <v>0</v>
          </cell>
          <cell r="N1406">
            <v>7</v>
          </cell>
        </row>
        <row r="1407">
          <cell r="B1407">
            <v>3300</v>
          </cell>
          <cell r="F1407">
            <v>29.8</v>
          </cell>
          <cell r="I1407">
            <v>-29.699999999999996</v>
          </cell>
          <cell r="J1407">
            <v>0</v>
          </cell>
          <cell r="K1407">
            <v>0</v>
          </cell>
          <cell r="N1407">
            <v>0</v>
          </cell>
        </row>
        <row r="1408">
          <cell r="B1408">
            <v>3300</v>
          </cell>
          <cell r="F1408">
            <v>40.299999999999997</v>
          </cell>
          <cell r="I1408">
            <v>-17.799999999999997</v>
          </cell>
          <cell r="J1408">
            <v>22.5</v>
          </cell>
          <cell r="K1408">
            <v>22.5</v>
          </cell>
          <cell r="N1408">
            <v>22.5</v>
          </cell>
        </row>
        <row r="1409">
          <cell r="B1409">
            <v>3700</v>
          </cell>
          <cell r="F1409">
            <v>0</v>
          </cell>
          <cell r="I1409">
            <v>0.5</v>
          </cell>
          <cell r="J1409">
            <v>0.5</v>
          </cell>
          <cell r="K1409">
            <v>0</v>
          </cell>
          <cell r="N1409">
            <v>0.5</v>
          </cell>
        </row>
        <row r="1410">
          <cell r="B1410">
            <v>3700</v>
          </cell>
          <cell r="F1410">
            <v>259.2</v>
          </cell>
          <cell r="I1410">
            <v>-247.20000000000005</v>
          </cell>
          <cell r="J1410">
            <v>12</v>
          </cell>
          <cell r="K1410">
            <v>0</v>
          </cell>
          <cell r="N1410">
            <v>12</v>
          </cell>
        </row>
        <row r="1411">
          <cell r="B1411">
            <v>3800</v>
          </cell>
          <cell r="F1411">
            <v>0</v>
          </cell>
          <cell r="I1411">
            <v>40</v>
          </cell>
          <cell r="J1411">
            <v>40</v>
          </cell>
          <cell r="K1411">
            <v>0</v>
          </cell>
          <cell r="N1411">
            <v>30.7</v>
          </cell>
        </row>
        <row r="1412">
          <cell r="B1412">
            <v>5100</v>
          </cell>
          <cell r="F1412">
            <v>0</v>
          </cell>
          <cell r="I1412">
            <v>20</v>
          </cell>
          <cell r="J1412">
            <v>20</v>
          </cell>
          <cell r="K1412">
            <v>20</v>
          </cell>
          <cell r="N1412">
            <v>20</v>
          </cell>
        </row>
        <row r="1413">
          <cell r="B1413">
            <v>5100</v>
          </cell>
          <cell r="F1413">
            <v>30</v>
          </cell>
          <cell r="I1413">
            <v>0</v>
          </cell>
          <cell r="J1413">
            <v>30</v>
          </cell>
          <cell r="K1413">
            <v>0</v>
          </cell>
          <cell r="N1413">
            <v>30</v>
          </cell>
        </row>
        <row r="1414">
          <cell r="B1414">
            <v>5200</v>
          </cell>
          <cell r="F1414">
            <v>40</v>
          </cell>
          <cell r="I1414">
            <v>-40</v>
          </cell>
          <cell r="J1414">
            <v>0</v>
          </cell>
          <cell r="K1414">
            <v>0</v>
          </cell>
          <cell r="N1414">
            <v>0</v>
          </cell>
        </row>
        <row r="1415">
          <cell r="B1415">
            <v>5200</v>
          </cell>
          <cell r="F1415">
            <v>168.8</v>
          </cell>
          <cell r="I1415">
            <v>-168.89999999999998</v>
          </cell>
          <cell r="J1415">
            <v>0</v>
          </cell>
          <cell r="K1415">
            <v>0</v>
          </cell>
          <cell r="N1415">
            <v>0</v>
          </cell>
        </row>
        <row r="1416">
          <cell r="B1416">
            <v>5200</v>
          </cell>
          <cell r="F1416">
            <v>9.3000000000000007</v>
          </cell>
          <cell r="I1416">
            <v>-9.3000000000000043</v>
          </cell>
          <cell r="J1416">
            <v>0</v>
          </cell>
          <cell r="K1416">
            <v>0</v>
          </cell>
          <cell r="N1416">
            <v>0</v>
          </cell>
        </row>
        <row r="1417">
          <cell r="B1417">
            <v>5600</v>
          </cell>
          <cell r="F1417">
            <v>28</v>
          </cell>
          <cell r="I1417">
            <v>-28</v>
          </cell>
          <cell r="J1417">
            <v>0</v>
          </cell>
          <cell r="K1417">
            <v>0</v>
          </cell>
          <cell r="N1417">
            <v>0</v>
          </cell>
        </row>
        <row r="1418">
          <cell r="B1418">
            <v>2500</v>
          </cell>
          <cell r="F1418">
            <v>0</v>
          </cell>
          <cell r="I1418">
            <v>33.200000000000003</v>
          </cell>
          <cell r="J1418">
            <v>33.200000000000003</v>
          </cell>
          <cell r="K1418">
            <v>0</v>
          </cell>
          <cell r="N1418">
            <v>30.7</v>
          </cell>
        </row>
        <row r="1419">
          <cell r="B1419">
            <v>2500</v>
          </cell>
          <cell r="F1419">
            <v>0</v>
          </cell>
          <cell r="I1419">
            <v>40</v>
          </cell>
          <cell r="J1419">
            <v>40</v>
          </cell>
          <cell r="K1419">
            <v>0</v>
          </cell>
          <cell r="N1419">
            <v>30.7</v>
          </cell>
        </row>
        <row r="1420">
          <cell r="B1420">
            <v>5100</v>
          </cell>
          <cell r="F1420">
            <v>531.29999999999995</v>
          </cell>
          <cell r="I1420">
            <v>-531.30000000000018</v>
          </cell>
          <cell r="J1420">
            <v>0</v>
          </cell>
          <cell r="K1420">
            <v>0</v>
          </cell>
          <cell r="N1420">
            <v>0</v>
          </cell>
        </row>
        <row r="1421">
          <cell r="B1421">
            <v>5300</v>
          </cell>
          <cell r="F1421">
            <v>0</v>
          </cell>
          <cell r="I1421">
            <v>2159</v>
          </cell>
          <cell r="J1421">
            <v>2159</v>
          </cell>
          <cell r="K1421">
            <v>0</v>
          </cell>
          <cell r="N1421">
            <v>2026.9</v>
          </cell>
        </row>
        <row r="1422">
          <cell r="B1422">
            <v>5300</v>
          </cell>
          <cell r="F1422">
            <v>0</v>
          </cell>
          <cell r="I1422">
            <v>66</v>
          </cell>
          <cell r="J1422">
            <v>66</v>
          </cell>
          <cell r="K1422">
            <v>0</v>
          </cell>
          <cell r="N1422">
            <v>0</v>
          </cell>
        </row>
        <row r="1423">
          <cell r="B1423">
            <v>1200</v>
          </cell>
          <cell r="F1423">
            <v>680.5</v>
          </cell>
          <cell r="I1423">
            <v>4249</v>
          </cell>
          <cell r="J1423">
            <v>4929.3999999999996</v>
          </cell>
          <cell r="K1423">
            <v>4913.1000000000004</v>
          </cell>
          <cell r="N1423">
            <v>4913.1000000000004</v>
          </cell>
        </row>
        <row r="1424">
          <cell r="B1424">
            <v>1200</v>
          </cell>
          <cell r="F1424">
            <v>2533</v>
          </cell>
          <cell r="I1424">
            <v>-2164.7000000000007</v>
          </cell>
          <cell r="J1424">
            <v>368.4</v>
          </cell>
          <cell r="K1424">
            <v>368.4</v>
          </cell>
          <cell r="N1424">
            <v>368.4</v>
          </cell>
        </row>
        <row r="1425">
          <cell r="B1425">
            <v>1300</v>
          </cell>
          <cell r="F1425">
            <v>0</v>
          </cell>
          <cell r="I1425">
            <v>0</v>
          </cell>
          <cell r="J1425">
            <v>0</v>
          </cell>
          <cell r="K1425">
            <v>0</v>
          </cell>
          <cell r="N1425">
            <v>0</v>
          </cell>
        </row>
        <row r="1426">
          <cell r="B1426">
            <v>1500</v>
          </cell>
          <cell r="F1426">
            <v>0</v>
          </cell>
          <cell r="I1426">
            <v>0</v>
          </cell>
          <cell r="J1426">
            <v>0</v>
          </cell>
          <cell r="K1426">
            <v>0</v>
          </cell>
          <cell r="N1426">
            <v>0</v>
          </cell>
        </row>
        <row r="1427">
          <cell r="B1427">
            <v>2100</v>
          </cell>
          <cell r="F1427">
            <v>1555.9</v>
          </cell>
          <cell r="I1427">
            <v>-1470.8999999999996</v>
          </cell>
          <cell r="J1427">
            <v>85</v>
          </cell>
          <cell r="K1427">
            <v>0</v>
          </cell>
          <cell r="N1427">
            <v>0</v>
          </cell>
        </row>
        <row r="1428">
          <cell r="B1428">
            <v>2100</v>
          </cell>
          <cell r="F1428">
            <v>0</v>
          </cell>
          <cell r="I1428">
            <v>149.89999999999998</v>
          </cell>
          <cell r="J1428">
            <v>149.9</v>
          </cell>
          <cell r="K1428">
            <v>0</v>
          </cell>
          <cell r="N1428">
            <v>134.6</v>
          </cell>
        </row>
        <row r="1429">
          <cell r="B1429">
            <v>2500</v>
          </cell>
          <cell r="F1429">
            <v>0</v>
          </cell>
          <cell r="I1429">
            <v>0</v>
          </cell>
          <cell r="J1429">
            <v>0</v>
          </cell>
          <cell r="K1429">
            <v>0</v>
          </cell>
          <cell r="N1429">
            <v>0</v>
          </cell>
        </row>
        <row r="1430">
          <cell r="B1430">
            <v>2500</v>
          </cell>
          <cell r="F1430">
            <v>554.4</v>
          </cell>
          <cell r="I1430">
            <v>-554.39999999999986</v>
          </cell>
          <cell r="J1430">
            <v>0</v>
          </cell>
          <cell r="K1430">
            <v>0</v>
          </cell>
          <cell r="N1430">
            <v>0</v>
          </cell>
        </row>
        <row r="1431">
          <cell r="B1431">
            <v>2500</v>
          </cell>
          <cell r="F1431">
            <v>43.3</v>
          </cell>
          <cell r="I1431">
            <v>-43.300000000000011</v>
          </cell>
          <cell r="J1431">
            <v>0</v>
          </cell>
          <cell r="K1431">
            <v>0</v>
          </cell>
          <cell r="N1431">
            <v>0</v>
          </cell>
        </row>
        <row r="1432">
          <cell r="B1432">
            <v>2500</v>
          </cell>
          <cell r="F1432">
            <v>93</v>
          </cell>
          <cell r="I1432">
            <v>-93</v>
          </cell>
          <cell r="J1432">
            <v>0</v>
          </cell>
          <cell r="K1432">
            <v>0</v>
          </cell>
          <cell r="N1432">
            <v>0</v>
          </cell>
        </row>
        <row r="1433">
          <cell r="B1433">
            <v>2600</v>
          </cell>
          <cell r="F1433">
            <v>0</v>
          </cell>
          <cell r="I1433">
            <v>0</v>
          </cell>
          <cell r="J1433">
            <v>0</v>
          </cell>
          <cell r="K1433">
            <v>0</v>
          </cell>
          <cell r="N1433">
            <v>0</v>
          </cell>
        </row>
        <row r="1434">
          <cell r="B1434">
            <v>2700</v>
          </cell>
          <cell r="F1434">
            <v>146.30000000000001</v>
          </cell>
          <cell r="I1434">
            <v>-146.30000000000001</v>
          </cell>
          <cell r="J1434">
            <v>0</v>
          </cell>
          <cell r="K1434">
            <v>0</v>
          </cell>
          <cell r="N1434">
            <v>0</v>
          </cell>
        </row>
        <row r="1435">
          <cell r="B1435">
            <v>2900</v>
          </cell>
          <cell r="F1435">
            <v>243.8</v>
          </cell>
          <cell r="I1435">
            <v>-243.79999999999995</v>
          </cell>
          <cell r="J1435">
            <v>0</v>
          </cell>
          <cell r="K1435">
            <v>0</v>
          </cell>
          <cell r="N1435">
            <v>0</v>
          </cell>
        </row>
        <row r="1436">
          <cell r="B1436">
            <v>3100</v>
          </cell>
          <cell r="F1436">
            <v>15.3</v>
          </cell>
          <cell r="I1436">
            <v>18.900000000000006</v>
          </cell>
          <cell r="J1436">
            <v>34.200000000000003</v>
          </cell>
          <cell r="K1436">
            <v>0</v>
          </cell>
          <cell r="N1436">
            <v>0</v>
          </cell>
        </row>
        <row r="1437">
          <cell r="B1437">
            <v>3300</v>
          </cell>
          <cell r="F1437">
            <v>3746.6</v>
          </cell>
          <cell r="I1437">
            <v>-3611.6000000000004</v>
          </cell>
          <cell r="J1437">
            <v>135</v>
          </cell>
          <cell r="K1437">
            <v>0</v>
          </cell>
          <cell r="N1437">
            <v>135</v>
          </cell>
        </row>
        <row r="1438">
          <cell r="B1438">
            <v>3300</v>
          </cell>
          <cell r="F1438">
            <v>213.2</v>
          </cell>
          <cell r="I1438">
            <v>-213.20000000000073</v>
          </cell>
          <cell r="J1438">
            <v>0</v>
          </cell>
          <cell r="K1438">
            <v>0</v>
          </cell>
          <cell r="N1438">
            <v>0</v>
          </cell>
        </row>
        <row r="1439">
          <cell r="B1439">
            <v>3500</v>
          </cell>
          <cell r="F1439">
            <v>334.6</v>
          </cell>
          <cell r="I1439">
            <v>-334.59999999999991</v>
          </cell>
          <cell r="J1439">
            <v>0</v>
          </cell>
          <cell r="K1439">
            <v>0</v>
          </cell>
          <cell r="N1439">
            <v>0</v>
          </cell>
        </row>
        <row r="1440">
          <cell r="B1440">
            <v>3500</v>
          </cell>
          <cell r="F1440">
            <v>0</v>
          </cell>
          <cell r="I1440">
            <v>410.6</v>
          </cell>
          <cell r="J1440">
            <v>410.6</v>
          </cell>
          <cell r="K1440">
            <v>0</v>
          </cell>
          <cell r="N1440">
            <v>409.5</v>
          </cell>
        </row>
        <row r="1441">
          <cell r="B1441">
            <v>3600</v>
          </cell>
          <cell r="F1441">
            <v>0</v>
          </cell>
          <cell r="I1441">
            <v>152.60000000000002</v>
          </cell>
          <cell r="J1441">
            <v>152.6</v>
          </cell>
          <cell r="K1441">
            <v>0</v>
          </cell>
          <cell r="N1441">
            <v>0</v>
          </cell>
        </row>
        <row r="1442">
          <cell r="B1442">
            <v>3800</v>
          </cell>
          <cell r="F1442">
            <v>3188.6</v>
          </cell>
          <cell r="I1442">
            <v>-2949.0999999999995</v>
          </cell>
          <cell r="J1442">
            <v>239.5</v>
          </cell>
          <cell r="K1442">
            <v>10.5</v>
          </cell>
          <cell r="N1442">
            <v>239.5</v>
          </cell>
        </row>
        <row r="1443">
          <cell r="B1443">
            <v>4300</v>
          </cell>
          <cell r="F1443">
            <v>2560.3000000000002</v>
          </cell>
          <cell r="I1443">
            <v>-2560.3999999999996</v>
          </cell>
          <cell r="J1443">
            <v>0</v>
          </cell>
          <cell r="K1443">
            <v>0</v>
          </cell>
          <cell r="N1443">
            <v>0</v>
          </cell>
        </row>
        <row r="1444">
          <cell r="B1444">
            <v>5100</v>
          </cell>
          <cell r="F1444">
            <v>401.8</v>
          </cell>
          <cell r="I1444">
            <v>-401.80000000000018</v>
          </cell>
          <cell r="J1444">
            <v>0</v>
          </cell>
          <cell r="K1444">
            <v>0</v>
          </cell>
          <cell r="N1444">
            <v>0</v>
          </cell>
        </row>
        <row r="1445">
          <cell r="B1445">
            <v>5100</v>
          </cell>
          <cell r="F1445">
            <v>16.100000000000001</v>
          </cell>
          <cell r="I1445">
            <v>-16.099999999999994</v>
          </cell>
          <cell r="J1445">
            <v>0</v>
          </cell>
          <cell r="K1445">
            <v>0</v>
          </cell>
          <cell r="N1445">
            <v>0</v>
          </cell>
        </row>
        <row r="1446">
          <cell r="B1446">
            <v>5100</v>
          </cell>
          <cell r="F1446">
            <v>64.599999999999994</v>
          </cell>
          <cell r="I1446">
            <v>-64.600000000000023</v>
          </cell>
          <cell r="J1446">
            <v>0</v>
          </cell>
          <cell r="K1446">
            <v>0</v>
          </cell>
          <cell r="N1446">
            <v>0</v>
          </cell>
        </row>
        <row r="1447">
          <cell r="B1447">
            <v>5200</v>
          </cell>
          <cell r="F1447">
            <v>336.6</v>
          </cell>
          <cell r="I1447">
            <v>-336.59999999999991</v>
          </cell>
          <cell r="J1447">
            <v>0</v>
          </cell>
          <cell r="K1447">
            <v>0</v>
          </cell>
          <cell r="N1447">
            <v>0</v>
          </cell>
        </row>
        <row r="1448">
          <cell r="B1448">
            <v>5200</v>
          </cell>
          <cell r="F1448">
            <v>104.4</v>
          </cell>
          <cell r="I1448">
            <v>-104.39999999999998</v>
          </cell>
          <cell r="J1448">
            <v>0</v>
          </cell>
          <cell r="K1448">
            <v>0</v>
          </cell>
          <cell r="N1448">
            <v>0</v>
          </cell>
        </row>
        <row r="1449">
          <cell r="B1449">
            <v>5300</v>
          </cell>
          <cell r="F1449">
            <v>0</v>
          </cell>
          <cell r="I1449">
            <v>1485.6</v>
          </cell>
          <cell r="J1449">
            <v>1485.6</v>
          </cell>
          <cell r="K1449">
            <v>0</v>
          </cell>
          <cell r="N1449">
            <v>0</v>
          </cell>
        </row>
        <row r="1450">
          <cell r="B1450">
            <v>5300</v>
          </cell>
          <cell r="F1450">
            <v>4.8</v>
          </cell>
          <cell r="I1450">
            <v>-4.9000000000000021</v>
          </cell>
          <cell r="J1450">
            <v>0</v>
          </cell>
          <cell r="K1450">
            <v>0</v>
          </cell>
          <cell r="N1450">
            <v>0</v>
          </cell>
        </row>
        <row r="1451">
          <cell r="B1451">
            <v>5600</v>
          </cell>
          <cell r="F1451">
            <v>24.3</v>
          </cell>
          <cell r="I1451">
            <v>-24.300000000000011</v>
          </cell>
          <cell r="J1451">
            <v>0</v>
          </cell>
          <cell r="K1451">
            <v>0</v>
          </cell>
          <cell r="N1451">
            <v>0</v>
          </cell>
        </row>
        <row r="1452">
          <cell r="B1452">
            <v>1200</v>
          </cell>
          <cell r="F1452">
            <v>29</v>
          </cell>
          <cell r="I1452">
            <v>-28.900000000000006</v>
          </cell>
          <cell r="J1452">
            <v>0</v>
          </cell>
          <cell r="K1452">
            <v>0</v>
          </cell>
          <cell r="N1452">
            <v>0</v>
          </cell>
        </row>
        <row r="1453">
          <cell r="B1453">
            <v>2700</v>
          </cell>
          <cell r="F1453">
            <v>973.1</v>
          </cell>
          <cell r="I1453">
            <v>226.89999999999964</v>
          </cell>
          <cell r="J1453">
            <v>1200</v>
          </cell>
          <cell r="K1453">
            <v>1200</v>
          </cell>
          <cell r="N1453">
            <v>1200</v>
          </cell>
        </row>
        <row r="1454">
          <cell r="B1454">
            <v>3500</v>
          </cell>
          <cell r="F1454">
            <v>900.8</v>
          </cell>
          <cell r="I1454">
            <v>-900.80000000000018</v>
          </cell>
          <cell r="J1454">
            <v>0</v>
          </cell>
          <cell r="K1454">
            <v>0</v>
          </cell>
          <cell r="N1454">
            <v>0</v>
          </cell>
        </row>
        <row r="1455">
          <cell r="B1455">
            <v>3800</v>
          </cell>
          <cell r="F1455">
            <v>88.9</v>
          </cell>
          <cell r="I1455">
            <v>-88.9</v>
          </cell>
          <cell r="J1455">
            <v>0</v>
          </cell>
          <cell r="K1455">
            <v>0</v>
          </cell>
          <cell r="N1455">
            <v>0</v>
          </cell>
        </row>
        <row r="1456">
          <cell r="B1456">
            <v>4300</v>
          </cell>
          <cell r="F1456">
            <v>2410.1</v>
          </cell>
          <cell r="I1456">
            <v>-2410.1999999999998</v>
          </cell>
          <cell r="J1456">
            <v>0</v>
          </cell>
          <cell r="K1456">
            <v>0</v>
          </cell>
          <cell r="N1456">
            <v>0</v>
          </cell>
        </row>
        <row r="1457">
          <cell r="B1457">
            <v>4400</v>
          </cell>
          <cell r="F1457">
            <v>4137.3</v>
          </cell>
          <cell r="I1457">
            <v>863</v>
          </cell>
          <cell r="J1457">
            <v>5000.3</v>
          </cell>
          <cell r="K1457">
            <v>5000.2</v>
          </cell>
          <cell r="N1457">
            <v>5000.2</v>
          </cell>
        </row>
        <row r="1458">
          <cell r="B1458">
            <v>5600</v>
          </cell>
          <cell r="F1458">
            <v>0</v>
          </cell>
          <cell r="I1458">
            <v>0</v>
          </cell>
          <cell r="J1458">
            <v>0</v>
          </cell>
          <cell r="K1458">
            <v>0</v>
          </cell>
          <cell r="N1458">
            <v>0</v>
          </cell>
        </row>
        <row r="1459">
          <cell r="B1459">
            <v>1200</v>
          </cell>
          <cell r="F1459">
            <v>6446.3</v>
          </cell>
          <cell r="I1459">
            <v>-3791.7000000000044</v>
          </cell>
          <cell r="J1459">
            <v>2654.6</v>
          </cell>
          <cell r="K1459">
            <v>2476.1</v>
          </cell>
          <cell r="N1459">
            <v>2476.1</v>
          </cell>
        </row>
        <row r="1460">
          <cell r="B1460">
            <v>1200</v>
          </cell>
          <cell r="F1460">
            <v>1398</v>
          </cell>
          <cell r="I1460">
            <v>-109.39999999999964</v>
          </cell>
          <cell r="J1460">
            <v>1288.5</v>
          </cell>
          <cell r="K1460">
            <v>1249.7</v>
          </cell>
          <cell r="N1460">
            <v>1249.7</v>
          </cell>
        </row>
        <row r="1461">
          <cell r="B1461">
            <v>1500</v>
          </cell>
          <cell r="F1461">
            <v>0</v>
          </cell>
          <cell r="I1461">
            <v>0</v>
          </cell>
          <cell r="J1461">
            <v>0</v>
          </cell>
          <cell r="K1461">
            <v>0</v>
          </cell>
          <cell r="N1461">
            <v>0</v>
          </cell>
        </row>
        <row r="1462">
          <cell r="B1462">
            <v>2500</v>
          </cell>
          <cell r="F1462">
            <v>12.1</v>
          </cell>
          <cell r="I1462">
            <v>-12.100000000000001</v>
          </cell>
          <cell r="J1462">
            <v>0</v>
          </cell>
          <cell r="K1462">
            <v>0</v>
          </cell>
          <cell r="N1462">
            <v>0</v>
          </cell>
        </row>
        <row r="1463">
          <cell r="B1463">
            <v>2500</v>
          </cell>
          <cell r="F1463">
            <v>132.6</v>
          </cell>
          <cell r="I1463">
            <v>581</v>
          </cell>
          <cell r="J1463">
            <v>713.5</v>
          </cell>
          <cell r="K1463">
            <v>0</v>
          </cell>
          <cell r="N1463">
            <v>0</v>
          </cell>
        </row>
        <row r="1464">
          <cell r="B1464">
            <v>2500</v>
          </cell>
          <cell r="F1464">
            <v>226</v>
          </cell>
          <cell r="I1464">
            <v>43.700000000000045</v>
          </cell>
          <cell r="J1464">
            <v>269.7</v>
          </cell>
          <cell r="K1464">
            <v>5.7</v>
          </cell>
          <cell r="N1464">
            <v>5.7</v>
          </cell>
        </row>
        <row r="1465">
          <cell r="B1465">
            <v>2700</v>
          </cell>
          <cell r="F1465">
            <v>793.1</v>
          </cell>
          <cell r="I1465">
            <v>-343.09999999999991</v>
          </cell>
          <cell r="J1465">
            <v>450</v>
          </cell>
          <cell r="K1465">
            <v>0</v>
          </cell>
          <cell r="N1465">
            <v>0</v>
          </cell>
        </row>
        <row r="1466">
          <cell r="B1466">
            <v>2700</v>
          </cell>
          <cell r="F1466">
            <v>0</v>
          </cell>
          <cell r="I1466">
            <v>27</v>
          </cell>
          <cell r="J1466">
            <v>27</v>
          </cell>
          <cell r="K1466">
            <v>27</v>
          </cell>
          <cell r="N1466">
            <v>27</v>
          </cell>
        </row>
        <row r="1467">
          <cell r="B1467">
            <v>3100</v>
          </cell>
          <cell r="F1467">
            <v>61</v>
          </cell>
          <cell r="I1467">
            <v>-61</v>
          </cell>
          <cell r="J1467">
            <v>0</v>
          </cell>
          <cell r="K1467">
            <v>0</v>
          </cell>
          <cell r="N1467">
            <v>0</v>
          </cell>
        </row>
        <row r="1468">
          <cell r="B1468">
            <v>3300</v>
          </cell>
          <cell r="F1468">
            <v>1067.5</v>
          </cell>
          <cell r="I1468">
            <v>-1067.5</v>
          </cell>
          <cell r="J1468">
            <v>0</v>
          </cell>
          <cell r="K1468">
            <v>0</v>
          </cell>
          <cell r="N1468">
            <v>0</v>
          </cell>
        </row>
        <row r="1469">
          <cell r="B1469">
            <v>3300</v>
          </cell>
          <cell r="F1469">
            <v>570.6</v>
          </cell>
          <cell r="I1469">
            <v>-320.60000000000014</v>
          </cell>
          <cell r="J1469">
            <v>250</v>
          </cell>
          <cell r="K1469">
            <v>0</v>
          </cell>
          <cell r="N1469">
            <v>0</v>
          </cell>
        </row>
        <row r="1470">
          <cell r="B1470">
            <v>3300</v>
          </cell>
          <cell r="F1470">
            <v>142.30000000000001</v>
          </cell>
          <cell r="I1470">
            <v>1246.2</v>
          </cell>
          <cell r="J1470">
            <v>1388.5</v>
          </cell>
          <cell r="K1470">
            <v>617.1</v>
          </cell>
          <cell r="N1470">
            <v>730.6</v>
          </cell>
        </row>
        <row r="1471">
          <cell r="B1471">
            <v>3300</v>
          </cell>
          <cell r="F1471">
            <v>0</v>
          </cell>
          <cell r="I1471">
            <v>1523.5</v>
          </cell>
          <cell r="J1471">
            <v>1523.5</v>
          </cell>
          <cell r="K1471">
            <v>0</v>
          </cell>
          <cell r="N1471">
            <v>0</v>
          </cell>
        </row>
        <row r="1472">
          <cell r="B1472">
            <v>3600</v>
          </cell>
          <cell r="F1472">
            <v>41.9</v>
          </cell>
          <cell r="I1472">
            <v>-41.899999999999991</v>
          </cell>
          <cell r="J1472">
            <v>0</v>
          </cell>
          <cell r="K1472">
            <v>0</v>
          </cell>
          <cell r="N1472">
            <v>0</v>
          </cell>
        </row>
        <row r="1473">
          <cell r="B1473">
            <v>3700</v>
          </cell>
          <cell r="F1473">
            <v>56.6</v>
          </cell>
          <cell r="I1473">
            <v>-56.600000000000009</v>
          </cell>
          <cell r="J1473">
            <v>0</v>
          </cell>
          <cell r="K1473">
            <v>0</v>
          </cell>
          <cell r="N1473">
            <v>0</v>
          </cell>
        </row>
        <row r="1474">
          <cell r="B1474">
            <v>3700</v>
          </cell>
          <cell r="F1474">
            <v>17</v>
          </cell>
          <cell r="I1474">
            <v>-17</v>
          </cell>
          <cell r="J1474">
            <v>0</v>
          </cell>
          <cell r="K1474">
            <v>0</v>
          </cell>
          <cell r="N1474">
            <v>0</v>
          </cell>
        </row>
        <row r="1475">
          <cell r="B1475">
            <v>3700</v>
          </cell>
          <cell r="F1475">
            <v>104.3</v>
          </cell>
          <cell r="I1475">
            <v>-104.29999999999998</v>
          </cell>
          <cell r="J1475">
            <v>0</v>
          </cell>
          <cell r="K1475">
            <v>0</v>
          </cell>
          <cell r="N1475">
            <v>0</v>
          </cell>
        </row>
        <row r="1476">
          <cell r="B1476">
            <v>3800</v>
          </cell>
          <cell r="F1476">
            <v>1178.3</v>
          </cell>
          <cell r="I1476">
            <v>-1178.3000000000002</v>
          </cell>
          <cell r="J1476">
            <v>0</v>
          </cell>
          <cell r="K1476">
            <v>0</v>
          </cell>
          <cell r="N1476">
            <v>0</v>
          </cell>
        </row>
        <row r="1477">
          <cell r="B1477">
            <v>3900</v>
          </cell>
          <cell r="F1477">
            <v>363.3</v>
          </cell>
          <cell r="I1477">
            <v>-363.29999999999995</v>
          </cell>
          <cell r="J1477">
            <v>0</v>
          </cell>
          <cell r="K1477">
            <v>0</v>
          </cell>
          <cell r="N1477">
            <v>0</v>
          </cell>
        </row>
        <row r="1478">
          <cell r="B1478">
            <v>5100</v>
          </cell>
          <cell r="F1478">
            <v>53.4</v>
          </cell>
          <cell r="I1478">
            <v>-53.399999999999977</v>
          </cell>
          <cell r="J1478">
            <v>0</v>
          </cell>
          <cell r="K1478">
            <v>0</v>
          </cell>
          <cell r="N1478">
            <v>0</v>
          </cell>
        </row>
        <row r="1479">
          <cell r="B1479">
            <v>5200</v>
          </cell>
          <cell r="F1479">
            <v>250</v>
          </cell>
          <cell r="I1479">
            <v>-250</v>
          </cell>
          <cell r="J1479">
            <v>0</v>
          </cell>
          <cell r="K1479">
            <v>0</v>
          </cell>
          <cell r="N1479">
            <v>0</v>
          </cell>
        </row>
        <row r="1480">
          <cell r="B1480">
            <v>5200</v>
          </cell>
          <cell r="F1480">
            <v>84</v>
          </cell>
          <cell r="I1480">
            <v>-84</v>
          </cell>
          <cell r="J1480">
            <v>0</v>
          </cell>
          <cell r="K1480">
            <v>0</v>
          </cell>
          <cell r="N1480">
            <v>0</v>
          </cell>
        </row>
        <row r="1481">
          <cell r="B1481">
            <v>5300</v>
          </cell>
          <cell r="F1481">
            <v>0</v>
          </cell>
          <cell r="I1481">
            <v>157.40000000000009</v>
          </cell>
          <cell r="J1481">
            <v>157.4</v>
          </cell>
          <cell r="K1481">
            <v>0</v>
          </cell>
          <cell r="N1481">
            <v>0</v>
          </cell>
        </row>
        <row r="1482">
          <cell r="B1482">
            <v>5400</v>
          </cell>
          <cell r="F1482">
            <v>739</v>
          </cell>
          <cell r="I1482">
            <v>-738.99999999999955</v>
          </cell>
          <cell r="J1482">
            <v>0</v>
          </cell>
          <cell r="K1482">
            <v>0</v>
          </cell>
          <cell r="N1482">
            <v>0</v>
          </cell>
        </row>
        <row r="1483">
          <cell r="B1483">
            <v>1200</v>
          </cell>
          <cell r="F1483">
            <v>80.599999999999994</v>
          </cell>
          <cell r="I1483">
            <v>1514.6</v>
          </cell>
          <cell r="J1483">
            <v>1595.2</v>
          </cell>
          <cell r="K1483">
            <v>1595.2</v>
          </cell>
          <cell r="N1483">
            <v>1595.2</v>
          </cell>
        </row>
        <row r="1484">
          <cell r="B1484">
            <v>1200</v>
          </cell>
          <cell r="F1484">
            <v>21.1</v>
          </cell>
          <cell r="I1484">
            <v>-21</v>
          </cell>
          <cell r="J1484">
            <v>0</v>
          </cell>
          <cell r="K1484">
            <v>0</v>
          </cell>
          <cell r="N1484">
            <v>0</v>
          </cell>
        </row>
        <row r="1485">
          <cell r="B1485">
            <v>2100</v>
          </cell>
          <cell r="F1485">
            <v>225.2</v>
          </cell>
          <cell r="I1485">
            <v>-154.20000000000005</v>
          </cell>
          <cell r="J1485">
            <v>71.099999999999994</v>
          </cell>
          <cell r="K1485">
            <v>0</v>
          </cell>
          <cell r="N1485">
            <v>0</v>
          </cell>
        </row>
        <row r="1486">
          <cell r="B1486">
            <v>2700</v>
          </cell>
          <cell r="F1486">
            <v>52.4</v>
          </cell>
          <cell r="I1486">
            <v>508</v>
          </cell>
          <cell r="J1486">
            <v>560.5</v>
          </cell>
          <cell r="K1486">
            <v>0</v>
          </cell>
          <cell r="N1486">
            <v>0</v>
          </cell>
        </row>
        <row r="1487">
          <cell r="B1487">
            <v>2700</v>
          </cell>
          <cell r="F1487">
            <v>101.1</v>
          </cell>
          <cell r="I1487">
            <v>-101.10000000000002</v>
          </cell>
          <cell r="J1487">
            <v>0</v>
          </cell>
          <cell r="K1487">
            <v>0</v>
          </cell>
          <cell r="N1487">
            <v>0</v>
          </cell>
        </row>
        <row r="1488">
          <cell r="B1488">
            <v>3300</v>
          </cell>
          <cell r="F1488">
            <v>0</v>
          </cell>
          <cell r="I1488">
            <v>0</v>
          </cell>
          <cell r="J1488">
            <v>0</v>
          </cell>
          <cell r="K1488">
            <v>0</v>
          </cell>
          <cell r="N1488">
            <v>0</v>
          </cell>
        </row>
        <row r="1489">
          <cell r="B1489">
            <v>3300</v>
          </cell>
          <cell r="F1489">
            <v>1581.5</v>
          </cell>
          <cell r="I1489">
            <v>-1461.4999999999995</v>
          </cell>
          <cell r="J1489">
            <v>120</v>
          </cell>
          <cell r="K1489">
            <v>0</v>
          </cell>
          <cell r="N1489">
            <v>0</v>
          </cell>
        </row>
        <row r="1490">
          <cell r="B1490">
            <v>3600</v>
          </cell>
          <cell r="F1490">
            <v>2812.7</v>
          </cell>
          <cell r="I1490">
            <v>-2812.6000000000004</v>
          </cell>
          <cell r="J1490">
            <v>0</v>
          </cell>
          <cell r="K1490">
            <v>0</v>
          </cell>
          <cell r="N1490">
            <v>0</v>
          </cell>
        </row>
        <row r="1491">
          <cell r="B1491">
            <v>3700</v>
          </cell>
          <cell r="F1491">
            <v>3.6</v>
          </cell>
          <cell r="I1491">
            <v>-3.6000000000000227</v>
          </cell>
          <cell r="J1491">
            <v>0</v>
          </cell>
          <cell r="K1491">
            <v>0</v>
          </cell>
          <cell r="N1491">
            <v>0</v>
          </cell>
        </row>
        <row r="1492">
          <cell r="B1492">
            <v>3700</v>
          </cell>
          <cell r="F1492">
            <v>145</v>
          </cell>
          <cell r="I1492">
            <v>-145</v>
          </cell>
          <cell r="J1492">
            <v>0</v>
          </cell>
          <cell r="K1492">
            <v>0</v>
          </cell>
          <cell r="N1492">
            <v>0</v>
          </cell>
        </row>
        <row r="1493">
          <cell r="B1493">
            <v>3800</v>
          </cell>
          <cell r="F1493">
            <v>500.1</v>
          </cell>
          <cell r="I1493">
            <v>109.90000000000009</v>
          </cell>
          <cell r="J1493">
            <v>610</v>
          </cell>
          <cell r="K1493">
            <v>0</v>
          </cell>
          <cell r="N1493">
            <v>0</v>
          </cell>
        </row>
        <row r="1494">
          <cell r="B1494">
            <v>3900</v>
          </cell>
          <cell r="F1494">
            <v>785.5</v>
          </cell>
          <cell r="I1494">
            <v>-785.5</v>
          </cell>
          <cell r="J1494">
            <v>0</v>
          </cell>
          <cell r="K1494">
            <v>0</v>
          </cell>
          <cell r="N1494">
            <v>0</v>
          </cell>
        </row>
        <row r="1495">
          <cell r="B1495">
            <v>5100</v>
          </cell>
          <cell r="F1495">
            <v>299.3</v>
          </cell>
          <cell r="I1495">
            <v>133.69999999999982</v>
          </cell>
          <cell r="J1495">
            <v>433</v>
          </cell>
          <cell r="K1495">
            <v>0</v>
          </cell>
          <cell r="N1495">
            <v>432.1</v>
          </cell>
        </row>
        <row r="1496">
          <cell r="B1496">
            <v>5300</v>
          </cell>
          <cell r="F1496">
            <v>0</v>
          </cell>
          <cell r="I1496">
            <v>390</v>
          </cell>
          <cell r="J1496">
            <v>390</v>
          </cell>
          <cell r="K1496">
            <v>0</v>
          </cell>
          <cell r="N1496">
            <v>390</v>
          </cell>
        </row>
        <row r="1497">
          <cell r="B1497">
            <v>3300</v>
          </cell>
          <cell r="F1497">
            <v>0</v>
          </cell>
          <cell r="I1497">
            <v>1000</v>
          </cell>
          <cell r="J1497">
            <v>1000</v>
          </cell>
          <cell r="K1497">
            <v>0</v>
          </cell>
          <cell r="N1497">
            <v>965</v>
          </cell>
        </row>
        <row r="1498">
          <cell r="B1498">
            <v>3600</v>
          </cell>
          <cell r="F1498">
            <v>656.9</v>
          </cell>
          <cell r="I1498">
            <v>-656.89999999999986</v>
          </cell>
          <cell r="J1498">
            <v>0</v>
          </cell>
          <cell r="K1498">
            <v>0</v>
          </cell>
          <cell r="N1498">
            <v>0</v>
          </cell>
        </row>
        <row r="1499">
          <cell r="B1499">
            <v>3700</v>
          </cell>
          <cell r="F1499">
            <v>0</v>
          </cell>
          <cell r="I1499">
            <v>0</v>
          </cell>
          <cell r="J1499">
            <v>0</v>
          </cell>
          <cell r="K1499">
            <v>0</v>
          </cell>
          <cell r="N1499">
            <v>0</v>
          </cell>
        </row>
        <row r="1500">
          <cell r="B1500">
            <v>3700</v>
          </cell>
          <cell r="F1500">
            <v>0</v>
          </cell>
          <cell r="I1500">
            <v>19.100000000000001</v>
          </cell>
          <cell r="J1500">
            <v>19.100000000000001</v>
          </cell>
          <cell r="K1500">
            <v>18.899999999999999</v>
          </cell>
          <cell r="N1500">
            <v>18.899999999999999</v>
          </cell>
        </row>
        <row r="1501">
          <cell r="B1501">
            <v>4300</v>
          </cell>
          <cell r="F1501">
            <v>1810.6</v>
          </cell>
          <cell r="I1501">
            <v>-1810.6999999999998</v>
          </cell>
          <cell r="J1501">
            <v>0</v>
          </cell>
          <cell r="K1501">
            <v>0</v>
          </cell>
          <cell r="N1501">
            <v>0</v>
          </cell>
        </row>
        <row r="1502">
          <cell r="B1502">
            <v>4400</v>
          </cell>
          <cell r="F1502">
            <v>0</v>
          </cell>
          <cell r="I1502">
            <v>1360</v>
          </cell>
          <cell r="J1502">
            <v>1360</v>
          </cell>
          <cell r="K1502">
            <v>1360</v>
          </cell>
          <cell r="N1502">
            <v>1360</v>
          </cell>
        </row>
        <row r="1503">
          <cell r="B1503">
            <v>5100</v>
          </cell>
          <cell r="F1503">
            <v>72</v>
          </cell>
          <cell r="I1503">
            <v>-66.800000000000011</v>
          </cell>
          <cell r="J1503">
            <v>5.2</v>
          </cell>
          <cell r="K1503">
            <v>5.2</v>
          </cell>
          <cell r="N1503">
            <v>5.2</v>
          </cell>
        </row>
        <row r="1504">
          <cell r="B1504">
            <v>5200</v>
          </cell>
          <cell r="F1504">
            <v>103.2</v>
          </cell>
          <cell r="I1504">
            <v>-103.20000000000005</v>
          </cell>
          <cell r="J1504">
            <v>0</v>
          </cell>
          <cell r="K1504">
            <v>0</v>
          </cell>
          <cell r="N1504">
            <v>0</v>
          </cell>
        </row>
        <row r="1505">
          <cell r="B1505">
            <v>1200</v>
          </cell>
          <cell r="F1505">
            <v>224.7</v>
          </cell>
          <cell r="I1505">
            <v>819.5</v>
          </cell>
          <cell r="J1505">
            <v>1044.2</v>
          </cell>
          <cell r="K1505">
            <v>1044.2</v>
          </cell>
          <cell r="N1505">
            <v>1044.2</v>
          </cell>
        </row>
        <row r="1506">
          <cell r="B1506">
            <v>1200</v>
          </cell>
          <cell r="F1506">
            <v>0</v>
          </cell>
          <cell r="I1506">
            <v>0</v>
          </cell>
          <cell r="J1506">
            <v>0</v>
          </cell>
          <cell r="K1506">
            <v>0</v>
          </cell>
          <cell r="N1506">
            <v>0</v>
          </cell>
        </row>
        <row r="1507">
          <cell r="B1507">
            <v>2100</v>
          </cell>
          <cell r="F1507">
            <v>0</v>
          </cell>
          <cell r="I1507">
            <v>137.39999999999998</v>
          </cell>
          <cell r="J1507">
            <v>137.4</v>
          </cell>
          <cell r="K1507">
            <v>0</v>
          </cell>
          <cell r="N1507">
            <v>0</v>
          </cell>
        </row>
        <row r="1508">
          <cell r="B1508">
            <v>2100</v>
          </cell>
          <cell r="F1508">
            <v>0</v>
          </cell>
          <cell r="I1508">
            <v>26.6</v>
          </cell>
          <cell r="J1508">
            <v>26.6</v>
          </cell>
          <cell r="K1508">
            <v>0</v>
          </cell>
          <cell r="N1508">
            <v>0</v>
          </cell>
        </row>
        <row r="1509">
          <cell r="B1509">
            <v>2500</v>
          </cell>
          <cell r="F1509">
            <v>0</v>
          </cell>
          <cell r="I1509">
            <v>92</v>
          </cell>
          <cell r="J1509">
            <v>92</v>
          </cell>
          <cell r="K1509">
            <v>0</v>
          </cell>
          <cell r="N1509">
            <v>0</v>
          </cell>
        </row>
        <row r="1510">
          <cell r="B1510">
            <v>2700</v>
          </cell>
          <cell r="F1510">
            <v>252.3</v>
          </cell>
          <cell r="I1510">
            <v>-2.2999999999999545</v>
          </cell>
          <cell r="J1510">
            <v>250</v>
          </cell>
          <cell r="K1510">
            <v>0</v>
          </cell>
          <cell r="N1510">
            <v>0</v>
          </cell>
        </row>
        <row r="1511">
          <cell r="B1511">
            <v>2700</v>
          </cell>
          <cell r="F1511">
            <v>237.7</v>
          </cell>
          <cell r="I1511">
            <v>-12.700000000000045</v>
          </cell>
          <cell r="J1511">
            <v>225</v>
          </cell>
          <cell r="K1511">
            <v>0</v>
          </cell>
          <cell r="N1511">
            <v>0</v>
          </cell>
        </row>
        <row r="1512">
          <cell r="B1512">
            <v>2900</v>
          </cell>
          <cell r="F1512">
            <v>104.9</v>
          </cell>
          <cell r="I1512">
            <v>-104.90000000000003</v>
          </cell>
          <cell r="J1512">
            <v>0</v>
          </cell>
          <cell r="K1512">
            <v>0</v>
          </cell>
          <cell r="N1512">
            <v>0</v>
          </cell>
        </row>
        <row r="1513">
          <cell r="B1513">
            <v>2900</v>
          </cell>
          <cell r="F1513">
            <v>395.9</v>
          </cell>
          <cell r="I1513">
            <v>-395.9</v>
          </cell>
          <cell r="J1513">
            <v>0</v>
          </cell>
          <cell r="K1513">
            <v>0</v>
          </cell>
          <cell r="N1513">
            <v>0</v>
          </cell>
        </row>
        <row r="1514">
          <cell r="B1514">
            <v>3300</v>
          </cell>
          <cell r="F1514">
            <v>0</v>
          </cell>
          <cell r="I1514">
            <v>0</v>
          </cell>
          <cell r="J1514">
            <v>0</v>
          </cell>
          <cell r="K1514">
            <v>0</v>
          </cell>
          <cell r="N1514">
            <v>0</v>
          </cell>
        </row>
        <row r="1515">
          <cell r="B1515">
            <v>3300</v>
          </cell>
          <cell r="F1515">
            <v>45.2</v>
          </cell>
          <cell r="I1515">
            <v>6</v>
          </cell>
          <cell r="J1515">
            <v>51.2</v>
          </cell>
          <cell r="K1515">
            <v>0</v>
          </cell>
          <cell r="N1515">
            <v>30.7</v>
          </cell>
        </row>
        <row r="1516">
          <cell r="B1516">
            <v>3300</v>
          </cell>
          <cell r="F1516">
            <v>0</v>
          </cell>
          <cell r="I1516">
            <v>40</v>
          </cell>
          <cell r="J1516">
            <v>40</v>
          </cell>
          <cell r="K1516">
            <v>0</v>
          </cell>
          <cell r="N1516">
            <v>0</v>
          </cell>
        </row>
        <row r="1517">
          <cell r="B1517">
            <v>3900</v>
          </cell>
          <cell r="F1517">
            <v>20.2</v>
          </cell>
          <cell r="I1517">
            <v>-20.100000000000001</v>
          </cell>
          <cell r="J1517">
            <v>0</v>
          </cell>
          <cell r="K1517">
            <v>0</v>
          </cell>
          <cell r="N1517">
            <v>0</v>
          </cell>
        </row>
        <row r="1518">
          <cell r="B1518">
            <v>5100</v>
          </cell>
          <cell r="F1518">
            <v>30</v>
          </cell>
          <cell r="I1518">
            <v>116</v>
          </cell>
          <cell r="J1518">
            <v>146</v>
          </cell>
          <cell r="K1518">
            <v>0</v>
          </cell>
          <cell r="N1518">
            <v>146</v>
          </cell>
        </row>
        <row r="1519">
          <cell r="B1519">
            <v>5100</v>
          </cell>
          <cell r="F1519">
            <v>133</v>
          </cell>
          <cell r="I1519">
            <v>-133</v>
          </cell>
          <cell r="J1519">
            <v>0</v>
          </cell>
          <cell r="K1519">
            <v>0</v>
          </cell>
          <cell r="N1519">
            <v>0</v>
          </cell>
        </row>
        <row r="1520">
          <cell r="B1520">
            <v>5300</v>
          </cell>
          <cell r="F1520">
            <v>111.2</v>
          </cell>
          <cell r="I1520">
            <v>-111.29999999999995</v>
          </cell>
          <cell r="J1520">
            <v>0</v>
          </cell>
          <cell r="K1520">
            <v>0</v>
          </cell>
          <cell r="N1520">
            <v>0</v>
          </cell>
        </row>
        <row r="1521">
          <cell r="B1521">
            <v>5600</v>
          </cell>
          <cell r="F1521">
            <v>0</v>
          </cell>
          <cell r="I1521">
            <v>555</v>
          </cell>
          <cell r="J1521">
            <v>555</v>
          </cell>
          <cell r="K1521">
            <v>0</v>
          </cell>
          <cell r="N1521">
            <v>549.20000000000005</v>
          </cell>
        </row>
        <row r="1522">
          <cell r="B1522">
            <v>5600</v>
          </cell>
          <cell r="F1522">
            <v>50.3</v>
          </cell>
          <cell r="I1522">
            <v>-50.299999999999983</v>
          </cell>
          <cell r="J1522">
            <v>0</v>
          </cell>
          <cell r="K1522">
            <v>0</v>
          </cell>
          <cell r="N1522">
            <v>0</v>
          </cell>
        </row>
        <row r="1523">
          <cell r="B1523">
            <v>5600</v>
          </cell>
          <cell r="F1523">
            <v>0</v>
          </cell>
          <cell r="I1523">
            <v>144</v>
          </cell>
          <cell r="J1523">
            <v>144</v>
          </cell>
          <cell r="K1523">
            <v>0</v>
          </cell>
          <cell r="N1523">
            <v>143.80000000000001</v>
          </cell>
        </row>
        <row r="1524">
          <cell r="B1524">
            <v>1200</v>
          </cell>
          <cell r="F1524">
            <v>848.3</v>
          </cell>
          <cell r="I1524">
            <v>598.59999999999945</v>
          </cell>
          <cell r="J1524">
            <v>1447</v>
          </cell>
          <cell r="K1524">
            <v>1447</v>
          </cell>
          <cell r="N1524">
            <v>1447</v>
          </cell>
        </row>
        <row r="1525">
          <cell r="B1525">
            <v>1200</v>
          </cell>
          <cell r="F1525">
            <v>927.4</v>
          </cell>
          <cell r="I1525">
            <v>-922.60000000000036</v>
          </cell>
          <cell r="J1525">
            <v>4.8</v>
          </cell>
          <cell r="K1525">
            <v>0</v>
          </cell>
          <cell r="N1525">
            <v>0</v>
          </cell>
        </row>
        <row r="1526">
          <cell r="B1526">
            <v>2700</v>
          </cell>
          <cell r="F1526">
            <v>503.1</v>
          </cell>
          <cell r="I1526">
            <v>-503.1</v>
          </cell>
          <cell r="J1526">
            <v>0</v>
          </cell>
          <cell r="K1526">
            <v>0</v>
          </cell>
          <cell r="N1526">
            <v>0</v>
          </cell>
        </row>
        <row r="1527">
          <cell r="B1527">
            <v>3100</v>
          </cell>
          <cell r="F1527">
            <v>349.9</v>
          </cell>
          <cell r="I1527">
            <v>-145</v>
          </cell>
          <cell r="J1527">
            <v>205</v>
          </cell>
          <cell r="K1527">
            <v>0</v>
          </cell>
          <cell r="N1527">
            <v>0</v>
          </cell>
        </row>
        <row r="1528">
          <cell r="B1528">
            <v>3200</v>
          </cell>
          <cell r="F1528">
            <v>205.5</v>
          </cell>
          <cell r="I1528">
            <v>-205.5</v>
          </cell>
          <cell r="J1528">
            <v>0</v>
          </cell>
          <cell r="K1528">
            <v>0</v>
          </cell>
          <cell r="N1528">
            <v>0</v>
          </cell>
        </row>
        <row r="1529">
          <cell r="B1529">
            <v>3300</v>
          </cell>
          <cell r="F1529">
            <v>643</v>
          </cell>
          <cell r="I1529">
            <v>-643</v>
          </cell>
          <cell r="J1529">
            <v>0</v>
          </cell>
          <cell r="K1529">
            <v>0</v>
          </cell>
          <cell r="N1529">
            <v>0</v>
          </cell>
        </row>
        <row r="1530">
          <cell r="B1530">
            <v>3300</v>
          </cell>
          <cell r="F1530">
            <v>292.39999999999998</v>
          </cell>
          <cell r="I1530">
            <v>-292.39999999999998</v>
          </cell>
          <cell r="J1530">
            <v>0</v>
          </cell>
          <cell r="K1530">
            <v>0</v>
          </cell>
          <cell r="N1530">
            <v>0</v>
          </cell>
        </row>
        <row r="1531">
          <cell r="B1531">
            <v>3800</v>
          </cell>
          <cell r="F1531">
            <v>0</v>
          </cell>
          <cell r="I1531">
            <v>203.39999999999998</v>
          </cell>
          <cell r="J1531">
            <v>203.3</v>
          </cell>
          <cell r="K1531">
            <v>0</v>
          </cell>
          <cell r="N1531">
            <v>199</v>
          </cell>
        </row>
        <row r="1532">
          <cell r="B1532">
            <v>5100</v>
          </cell>
          <cell r="F1532">
            <v>211.4</v>
          </cell>
          <cell r="I1532">
            <v>-211.39999999999986</v>
          </cell>
          <cell r="J1532">
            <v>0</v>
          </cell>
          <cell r="K1532">
            <v>0</v>
          </cell>
          <cell r="N1532">
            <v>0</v>
          </cell>
        </row>
        <row r="1533">
          <cell r="B1533">
            <v>5100</v>
          </cell>
          <cell r="F1533">
            <v>909.5</v>
          </cell>
          <cell r="I1533">
            <v>0</v>
          </cell>
          <cell r="J1533">
            <v>909.5</v>
          </cell>
          <cell r="K1533">
            <v>0</v>
          </cell>
          <cell r="N1533">
            <v>0</v>
          </cell>
        </row>
        <row r="1534">
          <cell r="B1534">
            <v>5200</v>
          </cell>
          <cell r="F1534">
            <v>137.80000000000001</v>
          </cell>
          <cell r="I1534">
            <v>-137.79999999999995</v>
          </cell>
          <cell r="J1534">
            <v>0</v>
          </cell>
          <cell r="K1534">
            <v>0</v>
          </cell>
          <cell r="N1534">
            <v>0</v>
          </cell>
        </row>
        <row r="1535">
          <cell r="B1535">
            <v>1200</v>
          </cell>
          <cell r="F1535">
            <v>1161.4000000000001</v>
          </cell>
          <cell r="I1535">
            <v>921.39999999999964</v>
          </cell>
          <cell r="J1535">
            <v>2082.8000000000002</v>
          </cell>
          <cell r="K1535">
            <v>1964.4</v>
          </cell>
          <cell r="N1535">
            <v>1964.4</v>
          </cell>
        </row>
        <row r="1536">
          <cell r="B1536">
            <v>1200</v>
          </cell>
          <cell r="F1536">
            <v>1381.6</v>
          </cell>
          <cell r="I1536">
            <v>-1292.7999999999993</v>
          </cell>
          <cell r="J1536">
            <v>88.8</v>
          </cell>
          <cell r="K1536">
            <v>79.5</v>
          </cell>
          <cell r="N1536">
            <v>79.5</v>
          </cell>
        </row>
        <row r="1537">
          <cell r="B1537">
            <v>1500</v>
          </cell>
          <cell r="F1537">
            <v>0</v>
          </cell>
          <cell r="I1537">
            <v>0</v>
          </cell>
          <cell r="J1537">
            <v>0</v>
          </cell>
          <cell r="K1537">
            <v>0</v>
          </cell>
          <cell r="N1537">
            <v>0</v>
          </cell>
        </row>
        <row r="1538">
          <cell r="B1538">
            <v>2100</v>
          </cell>
          <cell r="F1538">
            <v>1</v>
          </cell>
          <cell r="I1538">
            <v>-1</v>
          </cell>
          <cell r="J1538">
            <v>0</v>
          </cell>
          <cell r="K1538">
            <v>0</v>
          </cell>
          <cell r="N1538">
            <v>0</v>
          </cell>
        </row>
        <row r="1539">
          <cell r="B1539">
            <v>2500</v>
          </cell>
          <cell r="F1539">
            <v>0</v>
          </cell>
          <cell r="I1539">
            <v>63</v>
          </cell>
          <cell r="J1539">
            <v>63</v>
          </cell>
          <cell r="K1539">
            <v>0</v>
          </cell>
          <cell r="N1539">
            <v>0</v>
          </cell>
        </row>
        <row r="1540">
          <cell r="B1540">
            <v>2500</v>
          </cell>
          <cell r="F1540">
            <v>898.4</v>
          </cell>
          <cell r="I1540">
            <v>-584.70000000000027</v>
          </cell>
          <cell r="J1540">
            <v>313.8</v>
          </cell>
          <cell r="K1540">
            <v>0</v>
          </cell>
          <cell r="N1540">
            <v>312.3</v>
          </cell>
        </row>
        <row r="1541">
          <cell r="B1541">
            <v>2700</v>
          </cell>
          <cell r="F1541">
            <v>0</v>
          </cell>
          <cell r="I1541">
            <v>24</v>
          </cell>
          <cell r="J1541">
            <v>24</v>
          </cell>
          <cell r="K1541">
            <v>0</v>
          </cell>
          <cell r="N1541">
            <v>23.2</v>
          </cell>
        </row>
        <row r="1542">
          <cell r="B1542">
            <v>3200</v>
          </cell>
          <cell r="F1542">
            <v>179.3</v>
          </cell>
          <cell r="I1542">
            <v>-179.19999999999993</v>
          </cell>
          <cell r="J1542">
            <v>0</v>
          </cell>
          <cell r="K1542">
            <v>0</v>
          </cell>
          <cell r="N1542">
            <v>0</v>
          </cell>
        </row>
        <row r="1543">
          <cell r="B1543">
            <v>3300</v>
          </cell>
          <cell r="F1543">
            <v>0</v>
          </cell>
          <cell r="I1543">
            <v>0</v>
          </cell>
          <cell r="J1543">
            <v>0</v>
          </cell>
          <cell r="K1543">
            <v>0</v>
          </cell>
          <cell r="N1543">
            <v>0</v>
          </cell>
        </row>
        <row r="1544">
          <cell r="B1544">
            <v>3300</v>
          </cell>
          <cell r="F1544">
            <v>4.5999999999999996</v>
          </cell>
          <cell r="I1544">
            <v>537.19999999999993</v>
          </cell>
          <cell r="J1544">
            <v>541.79999999999995</v>
          </cell>
          <cell r="K1544">
            <v>0</v>
          </cell>
          <cell r="N1544">
            <v>522.9</v>
          </cell>
        </row>
        <row r="1545">
          <cell r="B1545">
            <v>3600</v>
          </cell>
          <cell r="F1545">
            <v>586.5</v>
          </cell>
          <cell r="I1545">
            <v>325.59999999999991</v>
          </cell>
          <cell r="J1545">
            <v>912.1</v>
          </cell>
          <cell r="K1545">
            <v>0</v>
          </cell>
          <cell r="N1545">
            <v>399.9</v>
          </cell>
        </row>
        <row r="1546">
          <cell r="B1546">
            <v>3700</v>
          </cell>
          <cell r="F1546">
            <v>63.2</v>
          </cell>
          <cell r="I1546">
            <v>-63.2</v>
          </cell>
          <cell r="J1546">
            <v>0</v>
          </cell>
          <cell r="K1546">
            <v>0</v>
          </cell>
          <cell r="N1546">
            <v>0</v>
          </cell>
        </row>
        <row r="1547">
          <cell r="B1547">
            <v>3700</v>
          </cell>
          <cell r="F1547">
            <v>71.2</v>
          </cell>
          <cell r="I1547">
            <v>-71.099999999999994</v>
          </cell>
          <cell r="J1547">
            <v>0</v>
          </cell>
          <cell r="K1547">
            <v>0</v>
          </cell>
          <cell r="N1547">
            <v>0</v>
          </cell>
        </row>
        <row r="1548">
          <cell r="B1548">
            <v>3800</v>
          </cell>
          <cell r="F1548">
            <v>361.6</v>
          </cell>
          <cell r="I1548">
            <v>-1.5999999999999091</v>
          </cell>
          <cell r="J1548">
            <v>360</v>
          </cell>
          <cell r="K1548">
            <v>0</v>
          </cell>
          <cell r="N1548">
            <v>0</v>
          </cell>
        </row>
        <row r="1549">
          <cell r="B1549">
            <v>5100</v>
          </cell>
          <cell r="F1549">
            <v>2.6</v>
          </cell>
          <cell r="I1549">
            <v>24.4</v>
          </cell>
          <cell r="J1549">
            <v>27</v>
          </cell>
          <cell r="K1549">
            <v>0</v>
          </cell>
          <cell r="N1549">
            <v>24.9</v>
          </cell>
        </row>
        <row r="1550">
          <cell r="B1550">
            <v>5300</v>
          </cell>
          <cell r="F1550">
            <v>7.8</v>
          </cell>
          <cell r="I1550">
            <v>-7.7000000000000028</v>
          </cell>
          <cell r="J1550">
            <v>0</v>
          </cell>
          <cell r="K1550">
            <v>0</v>
          </cell>
          <cell r="N1550">
            <v>0</v>
          </cell>
        </row>
        <row r="1551">
          <cell r="B1551">
            <v>1200</v>
          </cell>
          <cell r="F1551">
            <v>6565.4</v>
          </cell>
          <cell r="I1551">
            <v>-229.90000000000146</v>
          </cell>
          <cell r="J1551">
            <v>6335.4</v>
          </cell>
          <cell r="K1551">
            <v>6195.4</v>
          </cell>
          <cell r="N1551">
            <v>6195.4</v>
          </cell>
        </row>
        <row r="1552">
          <cell r="B1552">
            <v>1200</v>
          </cell>
          <cell r="F1552">
            <v>0</v>
          </cell>
          <cell r="I1552">
            <v>274.5</v>
          </cell>
          <cell r="J1552">
            <v>274.5</v>
          </cell>
          <cell r="K1552">
            <v>274.5</v>
          </cell>
          <cell r="N1552">
            <v>274.5</v>
          </cell>
        </row>
        <row r="1553">
          <cell r="B1553">
            <v>2100</v>
          </cell>
          <cell r="F1553">
            <v>345.5</v>
          </cell>
          <cell r="I1553">
            <v>-345.5</v>
          </cell>
          <cell r="J1553">
            <v>0</v>
          </cell>
          <cell r="K1553">
            <v>0</v>
          </cell>
          <cell r="N1553">
            <v>0</v>
          </cell>
        </row>
        <row r="1554">
          <cell r="B1554">
            <v>2500</v>
          </cell>
          <cell r="F1554">
            <v>0</v>
          </cell>
          <cell r="I1554">
            <v>104</v>
          </cell>
          <cell r="J1554">
            <v>104</v>
          </cell>
          <cell r="K1554">
            <v>0</v>
          </cell>
          <cell r="N1554">
            <v>0</v>
          </cell>
        </row>
        <row r="1555">
          <cell r="B1555">
            <v>2500</v>
          </cell>
          <cell r="F1555">
            <v>100</v>
          </cell>
          <cell r="I1555">
            <v>-72.099999999999994</v>
          </cell>
          <cell r="J1555">
            <v>27.8</v>
          </cell>
          <cell r="K1555">
            <v>27.8</v>
          </cell>
          <cell r="N1555">
            <v>27.8</v>
          </cell>
        </row>
        <row r="1556">
          <cell r="B1556">
            <v>2700</v>
          </cell>
          <cell r="F1556">
            <v>80.7</v>
          </cell>
          <cell r="I1556">
            <v>-80.699999999999989</v>
          </cell>
          <cell r="J1556">
            <v>0</v>
          </cell>
          <cell r="K1556">
            <v>0</v>
          </cell>
          <cell r="N1556">
            <v>0</v>
          </cell>
        </row>
        <row r="1557">
          <cell r="B1557">
            <v>3200</v>
          </cell>
          <cell r="F1557">
            <v>51.7</v>
          </cell>
          <cell r="I1557">
            <v>-51.699999999999989</v>
          </cell>
          <cell r="J1557">
            <v>0</v>
          </cell>
          <cell r="K1557">
            <v>0</v>
          </cell>
          <cell r="N1557">
            <v>0</v>
          </cell>
        </row>
        <row r="1558">
          <cell r="B1558">
            <v>3300</v>
          </cell>
          <cell r="F1558">
            <v>59.5</v>
          </cell>
          <cell r="I1558">
            <v>-59.5</v>
          </cell>
          <cell r="J1558">
            <v>0</v>
          </cell>
          <cell r="K1558">
            <v>0</v>
          </cell>
          <cell r="N1558">
            <v>0</v>
          </cell>
        </row>
        <row r="1559">
          <cell r="B1559">
            <v>3300</v>
          </cell>
          <cell r="F1559">
            <v>890.7</v>
          </cell>
          <cell r="I1559">
            <v>-890.69999999999982</v>
          </cell>
          <cell r="J1559">
            <v>0</v>
          </cell>
          <cell r="K1559">
            <v>0</v>
          </cell>
          <cell r="N1559">
            <v>0</v>
          </cell>
        </row>
        <row r="1560">
          <cell r="B1560">
            <v>3500</v>
          </cell>
          <cell r="F1560">
            <v>117.4</v>
          </cell>
          <cell r="I1560">
            <v>-117.30000000000001</v>
          </cell>
          <cell r="J1560">
            <v>0</v>
          </cell>
          <cell r="K1560">
            <v>0</v>
          </cell>
          <cell r="N1560">
            <v>0</v>
          </cell>
        </row>
        <row r="1561">
          <cell r="B1561">
            <v>3600</v>
          </cell>
          <cell r="F1561">
            <v>783.1</v>
          </cell>
          <cell r="I1561">
            <v>-782.99999999999977</v>
          </cell>
          <cell r="J1561">
            <v>0</v>
          </cell>
          <cell r="K1561">
            <v>0</v>
          </cell>
          <cell r="N1561">
            <v>0</v>
          </cell>
        </row>
        <row r="1562">
          <cell r="B1562">
            <v>3700</v>
          </cell>
          <cell r="F1562">
            <v>40.4</v>
          </cell>
          <cell r="I1562">
            <v>319.60000000000002</v>
          </cell>
          <cell r="J1562">
            <v>360</v>
          </cell>
          <cell r="K1562">
            <v>0</v>
          </cell>
          <cell r="N1562">
            <v>357.7</v>
          </cell>
        </row>
        <row r="1563">
          <cell r="B1563">
            <v>3700</v>
          </cell>
          <cell r="F1563">
            <v>0</v>
          </cell>
          <cell r="I1563">
            <v>140.30000000000001</v>
          </cell>
          <cell r="J1563">
            <v>140.30000000000001</v>
          </cell>
          <cell r="K1563">
            <v>0</v>
          </cell>
          <cell r="N1563">
            <v>138.9</v>
          </cell>
        </row>
        <row r="1564">
          <cell r="B1564">
            <v>3700</v>
          </cell>
          <cell r="F1564">
            <v>233.4</v>
          </cell>
          <cell r="I1564">
            <v>-233.39999999999998</v>
          </cell>
          <cell r="J1564">
            <v>0</v>
          </cell>
          <cell r="K1564">
            <v>0</v>
          </cell>
          <cell r="N1564">
            <v>0</v>
          </cell>
        </row>
        <row r="1565">
          <cell r="B1565">
            <v>3800</v>
          </cell>
          <cell r="F1565">
            <v>8906.6</v>
          </cell>
          <cell r="I1565">
            <v>-7806.9000000000015</v>
          </cell>
          <cell r="J1565">
            <v>1099.7</v>
          </cell>
          <cell r="K1565">
            <v>0</v>
          </cell>
          <cell r="N1565">
            <v>1097.4000000000001</v>
          </cell>
        </row>
        <row r="1566">
          <cell r="B1566">
            <v>3900</v>
          </cell>
          <cell r="F1566">
            <v>601.70000000000005</v>
          </cell>
          <cell r="I1566">
            <v>-601.70000000000005</v>
          </cell>
          <cell r="J1566">
            <v>0</v>
          </cell>
          <cell r="K1566">
            <v>0</v>
          </cell>
          <cell r="N1566">
            <v>0</v>
          </cell>
        </row>
        <row r="1567">
          <cell r="B1567">
            <v>2100</v>
          </cell>
          <cell r="F1567">
            <v>94.8</v>
          </cell>
          <cell r="I1567">
            <v>-94.9</v>
          </cell>
          <cell r="J1567">
            <v>0</v>
          </cell>
          <cell r="K1567">
            <v>0</v>
          </cell>
          <cell r="N1567">
            <v>0</v>
          </cell>
        </row>
        <row r="1568">
          <cell r="B1568">
            <v>2100</v>
          </cell>
          <cell r="F1568">
            <v>28.4</v>
          </cell>
          <cell r="I1568">
            <v>-28.299999999999997</v>
          </cell>
          <cell r="J1568">
            <v>0</v>
          </cell>
          <cell r="K1568">
            <v>0</v>
          </cell>
          <cell r="N1568">
            <v>0</v>
          </cell>
        </row>
        <row r="1569">
          <cell r="B1569">
            <v>2100</v>
          </cell>
          <cell r="F1569">
            <v>12.3</v>
          </cell>
          <cell r="I1569">
            <v>-12.299999999999997</v>
          </cell>
          <cell r="J1569">
            <v>0</v>
          </cell>
          <cell r="K1569">
            <v>0</v>
          </cell>
          <cell r="N1569">
            <v>0</v>
          </cell>
        </row>
        <row r="1570">
          <cell r="B1570">
            <v>2100</v>
          </cell>
          <cell r="F1570">
            <v>7.5</v>
          </cell>
          <cell r="I1570">
            <v>-7.4999999999999982</v>
          </cell>
          <cell r="J1570">
            <v>0</v>
          </cell>
          <cell r="K1570">
            <v>0</v>
          </cell>
          <cell r="N1570">
            <v>0</v>
          </cell>
        </row>
        <row r="1571">
          <cell r="B1571">
            <v>2500</v>
          </cell>
          <cell r="F1571">
            <v>0</v>
          </cell>
          <cell r="I1571">
            <v>247.99999999999997</v>
          </cell>
          <cell r="J1571">
            <v>247.9</v>
          </cell>
          <cell r="K1571">
            <v>0</v>
          </cell>
          <cell r="N1571">
            <v>0</v>
          </cell>
        </row>
        <row r="1572">
          <cell r="B1572">
            <v>2700</v>
          </cell>
          <cell r="F1572">
            <v>100.9</v>
          </cell>
          <cell r="I1572">
            <v>-67.199999999999989</v>
          </cell>
          <cell r="J1572">
            <v>33.700000000000003</v>
          </cell>
          <cell r="K1572">
            <v>0</v>
          </cell>
          <cell r="N1572">
            <v>30.7</v>
          </cell>
        </row>
        <row r="1573">
          <cell r="B1573">
            <v>2700</v>
          </cell>
          <cell r="F1573">
            <v>86.9</v>
          </cell>
          <cell r="I1573">
            <v>-86.900000000000034</v>
          </cell>
          <cell r="J1573">
            <v>0</v>
          </cell>
          <cell r="K1573">
            <v>0</v>
          </cell>
          <cell r="N1573">
            <v>0</v>
          </cell>
        </row>
        <row r="1574">
          <cell r="B1574">
            <v>2900</v>
          </cell>
          <cell r="F1574">
            <v>3.2</v>
          </cell>
          <cell r="I1574">
            <v>-3.1999999999999993</v>
          </cell>
          <cell r="J1574">
            <v>0</v>
          </cell>
          <cell r="K1574">
            <v>0</v>
          </cell>
          <cell r="N1574">
            <v>0</v>
          </cell>
        </row>
        <row r="1575">
          <cell r="B1575">
            <v>3100</v>
          </cell>
          <cell r="F1575">
            <v>123.3</v>
          </cell>
          <cell r="I1575">
            <v>-123.30000000000001</v>
          </cell>
          <cell r="J1575">
            <v>0</v>
          </cell>
          <cell r="K1575">
            <v>0</v>
          </cell>
          <cell r="N1575">
            <v>0</v>
          </cell>
        </row>
        <row r="1576">
          <cell r="B1576">
            <v>3300</v>
          </cell>
          <cell r="F1576">
            <v>590.20000000000005</v>
          </cell>
          <cell r="I1576">
            <v>-590.20000000000005</v>
          </cell>
          <cell r="J1576">
            <v>0</v>
          </cell>
          <cell r="K1576">
            <v>0</v>
          </cell>
          <cell r="N1576">
            <v>0</v>
          </cell>
        </row>
        <row r="1577">
          <cell r="B1577">
            <v>3300</v>
          </cell>
          <cell r="F1577">
            <v>0</v>
          </cell>
          <cell r="I1577">
            <v>25.599999999999994</v>
          </cell>
          <cell r="J1577">
            <v>25.6</v>
          </cell>
          <cell r="K1577">
            <v>0</v>
          </cell>
          <cell r="N1577">
            <v>25.6</v>
          </cell>
        </row>
        <row r="1578">
          <cell r="B1578">
            <v>3700</v>
          </cell>
          <cell r="F1578">
            <v>634.1</v>
          </cell>
          <cell r="I1578">
            <v>-634.20000000000005</v>
          </cell>
          <cell r="J1578">
            <v>0</v>
          </cell>
          <cell r="K1578">
            <v>0</v>
          </cell>
          <cell r="N1578">
            <v>0</v>
          </cell>
        </row>
        <row r="1579">
          <cell r="B1579">
            <v>3800</v>
          </cell>
          <cell r="F1579">
            <v>229.1</v>
          </cell>
          <cell r="I1579">
            <v>-69.799999999999955</v>
          </cell>
          <cell r="J1579">
            <v>159.30000000000001</v>
          </cell>
          <cell r="K1579">
            <v>0</v>
          </cell>
          <cell r="N1579">
            <v>0</v>
          </cell>
        </row>
        <row r="1580">
          <cell r="B1580">
            <v>1200</v>
          </cell>
          <cell r="F1580">
            <v>40.9</v>
          </cell>
          <cell r="I1580">
            <v>235</v>
          </cell>
          <cell r="J1580">
            <v>275.89999999999998</v>
          </cell>
          <cell r="K1580">
            <v>275.89999999999998</v>
          </cell>
          <cell r="N1580">
            <v>275.89999999999998</v>
          </cell>
        </row>
        <row r="1581">
          <cell r="B1581">
            <v>2100</v>
          </cell>
          <cell r="F1581">
            <v>0</v>
          </cell>
          <cell r="I1581">
            <v>11.1</v>
          </cell>
          <cell r="J1581">
            <v>11.1</v>
          </cell>
          <cell r="K1581">
            <v>0</v>
          </cell>
          <cell r="N1581">
            <v>11</v>
          </cell>
        </row>
        <row r="1582">
          <cell r="B1582">
            <v>2500</v>
          </cell>
          <cell r="F1582">
            <v>0</v>
          </cell>
          <cell r="I1582">
            <v>8.1</v>
          </cell>
          <cell r="J1582">
            <v>8.1</v>
          </cell>
          <cell r="K1582">
            <v>8.1</v>
          </cell>
          <cell r="N1582">
            <v>8.1</v>
          </cell>
        </row>
        <row r="1583">
          <cell r="B1583">
            <v>2500</v>
          </cell>
          <cell r="F1583">
            <v>20.2</v>
          </cell>
          <cell r="I1583">
            <v>27.799999999999997</v>
          </cell>
          <cell r="J1583">
            <v>48</v>
          </cell>
          <cell r="K1583">
            <v>0</v>
          </cell>
          <cell r="N1583">
            <v>30.7</v>
          </cell>
        </row>
        <row r="1584">
          <cell r="B1584">
            <v>3300</v>
          </cell>
          <cell r="F1584">
            <v>0</v>
          </cell>
          <cell r="I1584">
            <v>0</v>
          </cell>
          <cell r="J1584">
            <v>0</v>
          </cell>
          <cell r="K1584">
            <v>0</v>
          </cell>
          <cell r="N1584">
            <v>0</v>
          </cell>
        </row>
        <row r="1585">
          <cell r="B1585">
            <v>3300</v>
          </cell>
          <cell r="F1585">
            <v>0</v>
          </cell>
          <cell r="I1585">
            <v>15</v>
          </cell>
          <cell r="J1585">
            <v>15</v>
          </cell>
          <cell r="K1585">
            <v>14.7</v>
          </cell>
          <cell r="N1585">
            <v>14.7</v>
          </cell>
        </row>
        <row r="1586">
          <cell r="B1586">
            <v>3300</v>
          </cell>
          <cell r="F1586">
            <v>0</v>
          </cell>
          <cell r="I1586">
            <v>19.600000000000001</v>
          </cell>
          <cell r="J1586">
            <v>19.5</v>
          </cell>
          <cell r="K1586">
            <v>19.100000000000001</v>
          </cell>
          <cell r="N1586">
            <v>19.100000000000001</v>
          </cell>
        </row>
        <row r="1587">
          <cell r="B1587">
            <v>5100</v>
          </cell>
          <cell r="F1587">
            <v>0</v>
          </cell>
          <cell r="I1587">
            <v>11.2</v>
          </cell>
          <cell r="J1587">
            <v>11.2</v>
          </cell>
          <cell r="K1587">
            <v>0</v>
          </cell>
          <cell r="N1587">
            <v>11.2</v>
          </cell>
        </row>
        <row r="1588">
          <cell r="B1588">
            <v>5300</v>
          </cell>
          <cell r="F1588">
            <v>0</v>
          </cell>
          <cell r="I1588">
            <v>59</v>
          </cell>
          <cell r="J1588">
            <v>59</v>
          </cell>
          <cell r="K1588">
            <v>0</v>
          </cell>
          <cell r="N1588">
            <v>39</v>
          </cell>
        </row>
        <row r="1589">
          <cell r="B1589">
            <v>1200</v>
          </cell>
          <cell r="F1589">
            <v>507.7</v>
          </cell>
          <cell r="I1589">
            <v>-422.29999999999973</v>
          </cell>
          <cell r="J1589">
            <v>85.4</v>
          </cell>
          <cell r="K1589">
            <v>85.4</v>
          </cell>
          <cell r="N1589">
            <v>85.4</v>
          </cell>
        </row>
        <row r="1590">
          <cell r="B1590">
            <v>1500</v>
          </cell>
          <cell r="F1590">
            <v>0</v>
          </cell>
          <cell r="I1590">
            <v>0</v>
          </cell>
          <cell r="J1590">
            <v>0</v>
          </cell>
          <cell r="K1590">
            <v>0</v>
          </cell>
          <cell r="N1590">
            <v>0</v>
          </cell>
        </row>
        <row r="1591">
          <cell r="B1591">
            <v>2100</v>
          </cell>
          <cell r="F1591">
            <v>0</v>
          </cell>
          <cell r="I1591">
            <v>1.1000000000000001</v>
          </cell>
          <cell r="J1591">
            <v>1</v>
          </cell>
          <cell r="K1591">
            <v>1</v>
          </cell>
          <cell r="N1591">
            <v>1</v>
          </cell>
        </row>
        <row r="1592">
          <cell r="B1592">
            <v>2500</v>
          </cell>
          <cell r="F1592">
            <v>0</v>
          </cell>
          <cell r="I1592">
            <v>14</v>
          </cell>
          <cell r="J1592">
            <v>14</v>
          </cell>
          <cell r="K1592">
            <v>14</v>
          </cell>
          <cell r="N1592">
            <v>14</v>
          </cell>
        </row>
        <row r="1593">
          <cell r="B1593">
            <v>2500</v>
          </cell>
          <cell r="F1593">
            <v>23.5</v>
          </cell>
          <cell r="I1593">
            <v>-4.1000000000000085</v>
          </cell>
          <cell r="J1593">
            <v>19.3</v>
          </cell>
          <cell r="K1593">
            <v>19.3</v>
          </cell>
          <cell r="N1593">
            <v>19.3</v>
          </cell>
        </row>
        <row r="1594">
          <cell r="B1594">
            <v>2500</v>
          </cell>
          <cell r="F1594">
            <v>0</v>
          </cell>
          <cell r="I1594">
            <v>29.1</v>
          </cell>
          <cell r="J1594">
            <v>29.1</v>
          </cell>
          <cell r="K1594">
            <v>0</v>
          </cell>
          <cell r="N1594">
            <v>0</v>
          </cell>
        </row>
        <row r="1595">
          <cell r="B1595">
            <v>2900</v>
          </cell>
          <cell r="F1595">
            <v>86.6</v>
          </cell>
          <cell r="I1595">
            <v>-86.600000000000023</v>
          </cell>
          <cell r="J1595">
            <v>0</v>
          </cell>
          <cell r="K1595">
            <v>0</v>
          </cell>
          <cell r="N1595">
            <v>0</v>
          </cell>
        </row>
        <row r="1596">
          <cell r="B1596">
            <v>3100</v>
          </cell>
          <cell r="F1596">
            <v>71.099999999999994</v>
          </cell>
          <cell r="I1596">
            <v>-71.099999999999994</v>
          </cell>
          <cell r="J1596">
            <v>0</v>
          </cell>
          <cell r="K1596">
            <v>0</v>
          </cell>
          <cell r="N1596">
            <v>0</v>
          </cell>
        </row>
        <row r="1597">
          <cell r="B1597">
            <v>5100</v>
          </cell>
          <cell r="F1597">
            <v>73.7</v>
          </cell>
          <cell r="I1597">
            <v>-73.699999999999989</v>
          </cell>
          <cell r="J1597">
            <v>0</v>
          </cell>
          <cell r="K1597">
            <v>0</v>
          </cell>
          <cell r="N1597">
            <v>0</v>
          </cell>
        </row>
        <row r="1598">
          <cell r="B1598">
            <v>5100</v>
          </cell>
          <cell r="F1598">
            <v>0</v>
          </cell>
          <cell r="I1598">
            <v>7.0999999999999979</v>
          </cell>
          <cell r="J1598">
            <v>7.1</v>
          </cell>
          <cell r="K1598">
            <v>7.1</v>
          </cell>
          <cell r="N1598">
            <v>7.1</v>
          </cell>
        </row>
        <row r="1599">
          <cell r="B1599">
            <v>5400</v>
          </cell>
          <cell r="F1599">
            <v>875.2</v>
          </cell>
          <cell r="I1599">
            <v>-875.30000000000018</v>
          </cell>
          <cell r="J1599">
            <v>0</v>
          </cell>
          <cell r="K1599">
            <v>0</v>
          </cell>
          <cell r="N1599">
            <v>0</v>
          </cell>
        </row>
        <row r="1600">
          <cell r="B1600">
            <v>5600</v>
          </cell>
          <cell r="F1600">
            <v>0</v>
          </cell>
          <cell r="I1600">
            <v>46</v>
          </cell>
          <cell r="J1600">
            <v>46</v>
          </cell>
          <cell r="K1600">
            <v>0</v>
          </cell>
          <cell r="N1600">
            <v>0</v>
          </cell>
        </row>
        <row r="1601">
          <cell r="B1601">
            <v>1200</v>
          </cell>
          <cell r="F1601">
            <v>507.7</v>
          </cell>
          <cell r="I1601">
            <v>-417.59999999999991</v>
          </cell>
          <cell r="J1601">
            <v>90.1</v>
          </cell>
          <cell r="K1601">
            <v>90.1</v>
          </cell>
          <cell r="N1601">
            <v>90.1</v>
          </cell>
        </row>
        <row r="1602">
          <cell r="B1602">
            <v>1500</v>
          </cell>
          <cell r="F1602">
            <v>0</v>
          </cell>
          <cell r="I1602">
            <v>0</v>
          </cell>
          <cell r="J1602">
            <v>0</v>
          </cell>
          <cell r="K1602">
            <v>0</v>
          </cell>
          <cell r="N1602">
            <v>0</v>
          </cell>
        </row>
        <row r="1603">
          <cell r="B1603">
            <v>2100</v>
          </cell>
          <cell r="F1603">
            <v>0</v>
          </cell>
          <cell r="I1603">
            <v>14.5</v>
          </cell>
          <cell r="J1603">
            <v>14.5</v>
          </cell>
          <cell r="K1603">
            <v>9.8000000000000007</v>
          </cell>
          <cell r="N1603">
            <v>14.5</v>
          </cell>
        </row>
        <row r="1604">
          <cell r="B1604">
            <v>2500</v>
          </cell>
          <cell r="F1604">
            <v>0</v>
          </cell>
          <cell r="I1604">
            <v>32.1</v>
          </cell>
          <cell r="J1604">
            <v>32.1</v>
          </cell>
          <cell r="K1604">
            <v>0</v>
          </cell>
          <cell r="N1604">
            <v>30.7</v>
          </cell>
        </row>
        <row r="1605">
          <cell r="B1605">
            <v>2500</v>
          </cell>
          <cell r="F1605">
            <v>0</v>
          </cell>
          <cell r="I1605">
            <v>0</v>
          </cell>
          <cell r="J1605">
            <v>0</v>
          </cell>
          <cell r="K1605">
            <v>0</v>
          </cell>
          <cell r="N1605">
            <v>0</v>
          </cell>
        </row>
        <row r="1606">
          <cell r="B1606">
            <v>3100</v>
          </cell>
          <cell r="F1606">
            <v>71.099999999999994</v>
          </cell>
          <cell r="I1606">
            <v>-71.200000000000017</v>
          </cell>
          <cell r="J1606">
            <v>0</v>
          </cell>
          <cell r="K1606">
            <v>0</v>
          </cell>
          <cell r="N1606">
            <v>0</v>
          </cell>
        </row>
        <row r="1607">
          <cell r="B1607">
            <v>5100</v>
          </cell>
          <cell r="F1607">
            <v>35.5</v>
          </cell>
          <cell r="I1607">
            <v>-11.100000000000023</v>
          </cell>
          <cell r="J1607">
            <v>24.4</v>
          </cell>
          <cell r="K1607">
            <v>24.4</v>
          </cell>
          <cell r="N1607">
            <v>24.4</v>
          </cell>
        </row>
        <row r="1608">
          <cell r="B1608">
            <v>5600</v>
          </cell>
          <cell r="F1608">
            <v>0</v>
          </cell>
          <cell r="I1608">
            <v>57.5</v>
          </cell>
          <cell r="J1608">
            <v>57.5</v>
          </cell>
          <cell r="K1608">
            <v>0</v>
          </cell>
          <cell r="N1608">
            <v>0</v>
          </cell>
        </row>
        <row r="1609">
          <cell r="B1609">
            <v>5600</v>
          </cell>
          <cell r="F1609">
            <v>45.5</v>
          </cell>
          <cell r="I1609">
            <v>-45.5</v>
          </cell>
          <cell r="J1609">
            <v>0</v>
          </cell>
          <cell r="K1609">
            <v>0</v>
          </cell>
          <cell r="N1609">
            <v>0</v>
          </cell>
        </row>
        <row r="1610">
          <cell r="B1610">
            <v>1200</v>
          </cell>
          <cell r="F1610">
            <v>137</v>
          </cell>
          <cell r="I1610">
            <v>79.699999999999818</v>
          </cell>
          <cell r="J1610">
            <v>216.7</v>
          </cell>
          <cell r="K1610">
            <v>205.8</v>
          </cell>
          <cell r="N1610">
            <v>205.8</v>
          </cell>
        </row>
        <row r="1611">
          <cell r="B1611">
            <v>1500</v>
          </cell>
          <cell r="F1611">
            <v>0</v>
          </cell>
          <cell r="I1611">
            <v>0</v>
          </cell>
          <cell r="J1611">
            <v>0</v>
          </cell>
          <cell r="K1611">
            <v>0</v>
          </cell>
          <cell r="N1611">
            <v>0</v>
          </cell>
        </row>
        <row r="1612">
          <cell r="B1612">
            <v>2100</v>
          </cell>
          <cell r="F1612">
            <v>4.2</v>
          </cell>
          <cell r="I1612">
            <v>-4.1999999999999993</v>
          </cell>
          <cell r="J1612">
            <v>0</v>
          </cell>
          <cell r="K1612">
            <v>0</v>
          </cell>
          <cell r="N1612">
            <v>0</v>
          </cell>
        </row>
        <row r="1613">
          <cell r="B1613">
            <v>2200</v>
          </cell>
          <cell r="F1613">
            <v>0</v>
          </cell>
          <cell r="I1613">
            <v>3</v>
          </cell>
          <cell r="J1613">
            <v>3</v>
          </cell>
          <cell r="K1613">
            <v>3</v>
          </cell>
          <cell r="N1613">
            <v>3</v>
          </cell>
        </row>
        <row r="1614">
          <cell r="B1614">
            <v>3300</v>
          </cell>
          <cell r="F1614">
            <v>12.9</v>
          </cell>
          <cell r="I1614">
            <v>233.30000000000007</v>
          </cell>
          <cell r="J1614">
            <v>246.2</v>
          </cell>
          <cell r="K1614">
            <v>0</v>
          </cell>
          <cell r="N1614">
            <v>244.6</v>
          </cell>
        </row>
        <row r="1615">
          <cell r="B1615">
            <v>3300</v>
          </cell>
          <cell r="F1615">
            <v>636.4</v>
          </cell>
          <cell r="I1615">
            <v>-627.40000000000009</v>
          </cell>
          <cell r="J1615">
            <v>9</v>
          </cell>
          <cell r="K1615">
            <v>9</v>
          </cell>
          <cell r="N1615">
            <v>9</v>
          </cell>
        </row>
        <row r="1616">
          <cell r="B1616">
            <v>3700</v>
          </cell>
          <cell r="F1616">
            <v>49.7</v>
          </cell>
          <cell r="I1616">
            <v>-49.799999999999983</v>
          </cell>
          <cell r="J1616">
            <v>0</v>
          </cell>
          <cell r="K1616">
            <v>0</v>
          </cell>
          <cell r="N1616">
            <v>0</v>
          </cell>
        </row>
        <row r="1617">
          <cell r="B1617">
            <v>3700</v>
          </cell>
          <cell r="F1617">
            <v>49.3</v>
          </cell>
          <cell r="I1617">
            <v>-49.300000000000011</v>
          </cell>
          <cell r="J1617">
            <v>0</v>
          </cell>
          <cell r="K1617">
            <v>0</v>
          </cell>
          <cell r="N1617">
            <v>0</v>
          </cell>
        </row>
        <row r="1618">
          <cell r="B1618">
            <v>3700</v>
          </cell>
          <cell r="F1618">
            <v>2.2999999999999998</v>
          </cell>
          <cell r="I1618">
            <v>-2.2999999999999998</v>
          </cell>
          <cell r="J1618">
            <v>0</v>
          </cell>
          <cell r="K1618">
            <v>0</v>
          </cell>
          <cell r="N1618">
            <v>0</v>
          </cell>
        </row>
        <row r="1619">
          <cell r="B1619">
            <v>3800</v>
          </cell>
          <cell r="F1619">
            <v>175.5</v>
          </cell>
          <cell r="I1619">
            <v>-175.5</v>
          </cell>
          <cell r="J1619">
            <v>0</v>
          </cell>
          <cell r="K1619">
            <v>0</v>
          </cell>
          <cell r="N1619">
            <v>0</v>
          </cell>
        </row>
        <row r="1620">
          <cell r="B1620">
            <v>3900</v>
          </cell>
          <cell r="F1620">
            <v>403.4</v>
          </cell>
          <cell r="I1620">
            <v>-403.29999999999995</v>
          </cell>
          <cell r="J1620">
            <v>0</v>
          </cell>
          <cell r="K1620">
            <v>0</v>
          </cell>
          <cell r="N1620">
            <v>0</v>
          </cell>
        </row>
        <row r="1621">
          <cell r="B1621">
            <v>5200</v>
          </cell>
          <cell r="F1621">
            <v>7.1</v>
          </cell>
          <cell r="I1621">
            <v>-7.1999999999999957</v>
          </cell>
          <cell r="J1621">
            <v>0</v>
          </cell>
          <cell r="K1621">
            <v>0</v>
          </cell>
          <cell r="N1621">
            <v>0</v>
          </cell>
        </row>
        <row r="1622">
          <cell r="B1622">
            <v>5600</v>
          </cell>
          <cell r="F1622">
            <v>250.3</v>
          </cell>
          <cell r="I1622">
            <v>-250.30000000000018</v>
          </cell>
          <cell r="J1622">
            <v>0</v>
          </cell>
          <cell r="K1622">
            <v>0</v>
          </cell>
          <cell r="N1622">
            <v>0</v>
          </cell>
        </row>
        <row r="1623">
          <cell r="B1623">
            <v>1200</v>
          </cell>
          <cell r="F1623">
            <v>967</v>
          </cell>
          <cell r="I1623">
            <v>262.69999999999982</v>
          </cell>
          <cell r="J1623">
            <v>1229.5999999999999</v>
          </cell>
          <cell r="K1623">
            <v>1180.8</v>
          </cell>
          <cell r="N1623">
            <v>1180.8</v>
          </cell>
        </row>
        <row r="1624">
          <cell r="B1624">
            <v>1200</v>
          </cell>
          <cell r="F1624">
            <v>0</v>
          </cell>
          <cell r="I1624">
            <v>500.20000000000005</v>
          </cell>
          <cell r="J1624">
            <v>500.3</v>
          </cell>
          <cell r="K1624">
            <v>470.4</v>
          </cell>
          <cell r="N1624">
            <v>470.4</v>
          </cell>
        </row>
        <row r="1625">
          <cell r="B1625">
            <v>1500</v>
          </cell>
          <cell r="F1625">
            <v>0</v>
          </cell>
          <cell r="I1625">
            <v>0</v>
          </cell>
          <cell r="J1625">
            <v>0</v>
          </cell>
          <cell r="K1625">
            <v>0</v>
          </cell>
          <cell r="N1625">
            <v>0</v>
          </cell>
        </row>
        <row r="1626">
          <cell r="B1626">
            <v>2100</v>
          </cell>
          <cell r="F1626">
            <v>38.6</v>
          </cell>
          <cell r="I1626">
            <v>-38.599999999999994</v>
          </cell>
          <cell r="J1626">
            <v>0</v>
          </cell>
          <cell r="K1626">
            <v>0</v>
          </cell>
          <cell r="N1626">
            <v>0</v>
          </cell>
        </row>
        <row r="1627">
          <cell r="B1627">
            <v>2100</v>
          </cell>
          <cell r="F1627">
            <v>0</v>
          </cell>
          <cell r="I1627">
            <v>45.2</v>
          </cell>
          <cell r="J1627">
            <v>45.2</v>
          </cell>
          <cell r="K1627">
            <v>0</v>
          </cell>
          <cell r="N1627">
            <v>45.2</v>
          </cell>
        </row>
        <row r="1628">
          <cell r="B1628">
            <v>2700</v>
          </cell>
          <cell r="F1628">
            <v>385</v>
          </cell>
          <cell r="I1628">
            <v>-385</v>
          </cell>
          <cell r="J1628">
            <v>0</v>
          </cell>
          <cell r="K1628">
            <v>0</v>
          </cell>
          <cell r="N1628">
            <v>0</v>
          </cell>
        </row>
        <row r="1629">
          <cell r="B1629">
            <v>3300</v>
          </cell>
          <cell r="F1629">
            <v>185.1</v>
          </cell>
          <cell r="I1629">
            <v>-185.00000000000006</v>
          </cell>
          <cell r="J1629">
            <v>0</v>
          </cell>
          <cell r="K1629">
            <v>0</v>
          </cell>
          <cell r="N1629">
            <v>0</v>
          </cell>
        </row>
        <row r="1630">
          <cell r="B1630">
            <v>3300</v>
          </cell>
          <cell r="F1630">
            <v>0</v>
          </cell>
          <cell r="I1630">
            <v>1024.8999999999999</v>
          </cell>
          <cell r="J1630">
            <v>1024.9000000000001</v>
          </cell>
          <cell r="K1630">
            <v>0</v>
          </cell>
          <cell r="N1630">
            <v>24.9</v>
          </cell>
        </row>
        <row r="1631">
          <cell r="B1631">
            <v>3900</v>
          </cell>
          <cell r="F1631">
            <v>107.4</v>
          </cell>
          <cell r="I1631">
            <v>-107.40000000000003</v>
          </cell>
          <cell r="J1631">
            <v>0</v>
          </cell>
          <cell r="K1631">
            <v>0</v>
          </cell>
          <cell r="N1631">
            <v>0</v>
          </cell>
        </row>
        <row r="1632">
          <cell r="B1632">
            <v>5100</v>
          </cell>
          <cell r="F1632">
            <v>5.6</v>
          </cell>
          <cell r="I1632">
            <v>-5.6999999999999993</v>
          </cell>
          <cell r="J1632">
            <v>0</v>
          </cell>
          <cell r="K1632">
            <v>0</v>
          </cell>
          <cell r="N1632">
            <v>0</v>
          </cell>
        </row>
        <row r="1633">
          <cell r="B1633">
            <v>5400</v>
          </cell>
          <cell r="F1633">
            <v>1299</v>
          </cell>
          <cell r="I1633">
            <v>-99</v>
          </cell>
          <cell r="J1633">
            <v>1200</v>
          </cell>
          <cell r="K1633">
            <v>0</v>
          </cell>
          <cell r="N1633">
            <v>1192.5</v>
          </cell>
        </row>
        <row r="1634">
          <cell r="B1634">
            <v>1500</v>
          </cell>
          <cell r="F1634">
            <v>0</v>
          </cell>
          <cell r="I1634">
            <v>0</v>
          </cell>
          <cell r="J1634">
            <v>0</v>
          </cell>
          <cell r="K1634">
            <v>0</v>
          </cell>
          <cell r="N1634">
            <v>0</v>
          </cell>
        </row>
        <row r="1635">
          <cell r="B1635">
            <v>2100</v>
          </cell>
          <cell r="F1635">
            <v>17.399999999999999</v>
          </cell>
          <cell r="I1635">
            <v>-17.400000000000006</v>
          </cell>
          <cell r="J1635">
            <v>0</v>
          </cell>
          <cell r="K1635">
            <v>0</v>
          </cell>
          <cell r="N1635">
            <v>0</v>
          </cell>
        </row>
        <row r="1636">
          <cell r="B1636">
            <v>2100</v>
          </cell>
          <cell r="F1636">
            <v>3.9</v>
          </cell>
          <cell r="I1636">
            <v>-3.8999999999999995</v>
          </cell>
          <cell r="J1636">
            <v>0</v>
          </cell>
          <cell r="K1636">
            <v>0</v>
          </cell>
          <cell r="N1636">
            <v>0</v>
          </cell>
        </row>
        <row r="1637">
          <cell r="B1637">
            <v>2500</v>
          </cell>
          <cell r="F1637">
            <v>0</v>
          </cell>
          <cell r="I1637">
            <v>95.799999999999983</v>
          </cell>
          <cell r="J1637">
            <v>95.9</v>
          </cell>
          <cell r="K1637">
            <v>0</v>
          </cell>
          <cell r="N1637">
            <v>0</v>
          </cell>
        </row>
        <row r="1638">
          <cell r="B1638">
            <v>2500</v>
          </cell>
          <cell r="F1638">
            <v>77.7</v>
          </cell>
          <cell r="I1638">
            <v>-49</v>
          </cell>
          <cell r="J1638">
            <v>28.8</v>
          </cell>
          <cell r="K1638">
            <v>0</v>
          </cell>
          <cell r="N1638">
            <v>27.9</v>
          </cell>
        </row>
        <row r="1639">
          <cell r="B1639">
            <v>2500</v>
          </cell>
          <cell r="F1639">
            <v>46.3</v>
          </cell>
          <cell r="I1639">
            <v>-46.300000000000011</v>
          </cell>
          <cell r="J1639">
            <v>0</v>
          </cell>
          <cell r="K1639">
            <v>0</v>
          </cell>
          <cell r="N1639">
            <v>0</v>
          </cell>
        </row>
        <row r="1640">
          <cell r="B1640">
            <v>2500</v>
          </cell>
          <cell r="F1640">
            <v>0</v>
          </cell>
          <cell r="I1640">
            <v>9.5000000000000018</v>
          </cell>
          <cell r="J1640">
            <v>9.6</v>
          </cell>
          <cell r="K1640">
            <v>9.6</v>
          </cell>
          <cell r="N1640">
            <v>9.6</v>
          </cell>
        </row>
        <row r="1641">
          <cell r="B1641">
            <v>3300</v>
          </cell>
          <cell r="F1641">
            <v>0</v>
          </cell>
          <cell r="I1641">
            <v>35.799999999999997</v>
          </cell>
          <cell r="J1641">
            <v>35.700000000000003</v>
          </cell>
          <cell r="K1641">
            <v>0</v>
          </cell>
          <cell r="N1641">
            <v>30.4</v>
          </cell>
        </row>
        <row r="1642">
          <cell r="B1642">
            <v>3700</v>
          </cell>
          <cell r="F1642">
            <v>4.7</v>
          </cell>
          <cell r="I1642">
            <v>-4.6999999999999993</v>
          </cell>
          <cell r="J1642">
            <v>0</v>
          </cell>
          <cell r="K1642">
            <v>0</v>
          </cell>
          <cell r="N1642">
            <v>0</v>
          </cell>
        </row>
        <row r="1643">
          <cell r="B1643">
            <v>3700</v>
          </cell>
          <cell r="F1643">
            <v>0.5</v>
          </cell>
          <cell r="I1643">
            <v>-0.5</v>
          </cell>
          <cell r="J1643">
            <v>0</v>
          </cell>
          <cell r="K1643">
            <v>0</v>
          </cell>
          <cell r="N1643">
            <v>0</v>
          </cell>
        </row>
        <row r="1644">
          <cell r="B1644">
            <v>3700</v>
          </cell>
          <cell r="F1644">
            <v>115.8</v>
          </cell>
          <cell r="I1644">
            <v>-115.80000000000001</v>
          </cell>
          <cell r="J1644">
            <v>0</v>
          </cell>
          <cell r="K1644">
            <v>0</v>
          </cell>
          <cell r="N1644">
            <v>0</v>
          </cell>
        </row>
        <row r="1645">
          <cell r="B1645">
            <v>3800</v>
          </cell>
          <cell r="F1645">
            <v>181.3</v>
          </cell>
          <cell r="I1645">
            <v>-141.19999999999993</v>
          </cell>
          <cell r="J1645">
            <v>40</v>
          </cell>
          <cell r="K1645">
            <v>0</v>
          </cell>
          <cell r="N1645">
            <v>30.7</v>
          </cell>
        </row>
        <row r="1646">
          <cell r="B1646">
            <v>1200</v>
          </cell>
          <cell r="F1646">
            <v>0</v>
          </cell>
          <cell r="I1646">
            <v>96.6</v>
          </cell>
          <cell r="J1646">
            <v>96.6</v>
          </cell>
          <cell r="K1646">
            <v>96.6</v>
          </cell>
          <cell r="N1646">
            <v>96.6</v>
          </cell>
        </row>
        <row r="1647">
          <cell r="B1647">
            <v>1200</v>
          </cell>
          <cell r="F1647">
            <v>77.599999999999994</v>
          </cell>
          <cell r="I1647">
            <v>-77.600000000000023</v>
          </cell>
          <cell r="J1647">
            <v>0</v>
          </cell>
          <cell r="K1647">
            <v>0</v>
          </cell>
          <cell r="N1647">
            <v>0</v>
          </cell>
        </row>
        <row r="1648">
          <cell r="B1648">
            <v>2700</v>
          </cell>
          <cell r="F1648">
            <v>105</v>
          </cell>
          <cell r="I1648">
            <v>-105</v>
          </cell>
          <cell r="J1648">
            <v>0</v>
          </cell>
          <cell r="K1648">
            <v>0</v>
          </cell>
          <cell r="N1648">
            <v>0</v>
          </cell>
        </row>
        <row r="1649">
          <cell r="B1649">
            <v>2900</v>
          </cell>
          <cell r="F1649">
            <v>36.799999999999997</v>
          </cell>
          <cell r="I1649">
            <v>-36.799999999999997</v>
          </cell>
          <cell r="J1649">
            <v>0</v>
          </cell>
          <cell r="K1649">
            <v>0</v>
          </cell>
          <cell r="N1649">
            <v>0</v>
          </cell>
        </row>
        <row r="1650">
          <cell r="B1650">
            <v>3300</v>
          </cell>
          <cell r="F1650">
            <v>64.3</v>
          </cell>
          <cell r="I1650">
            <v>-64.200000000000017</v>
          </cell>
          <cell r="J1650">
            <v>0</v>
          </cell>
          <cell r="K1650">
            <v>0</v>
          </cell>
          <cell r="N1650">
            <v>0</v>
          </cell>
        </row>
        <row r="1651">
          <cell r="B1651">
            <v>3700</v>
          </cell>
          <cell r="F1651">
            <v>24.1</v>
          </cell>
          <cell r="I1651">
            <v>-24.100000000000009</v>
          </cell>
          <cell r="J1651">
            <v>0</v>
          </cell>
          <cell r="K1651">
            <v>0</v>
          </cell>
          <cell r="N1651">
            <v>0</v>
          </cell>
        </row>
        <row r="1652">
          <cell r="B1652">
            <v>3700</v>
          </cell>
          <cell r="F1652">
            <v>68.8</v>
          </cell>
          <cell r="I1652">
            <v>-68.800000000000011</v>
          </cell>
          <cell r="J1652">
            <v>0</v>
          </cell>
          <cell r="K1652">
            <v>0</v>
          </cell>
          <cell r="N1652">
            <v>0</v>
          </cell>
        </row>
        <row r="1653">
          <cell r="B1653">
            <v>3800</v>
          </cell>
          <cell r="F1653">
            <v>312.7</v>
          </cell>
          <cell r="I1653">
            <v>-312.70000000000005</v>
          </cell>
          <cell r="J1653">
            <v>0</v>
          </cell>
          <cell r="K1653">
            <v>0</v>
          </cell>
          <cell r="N1653">
            <v>0</v>
          </cell>
        </row>
        <row r="1654">
          <cell r="B1654">
            <v>5200</v>
          </cell>
          <cell r="F1654">
            <v>45.7</v>
          </cell>
          <cell r="I1654">
            <v>-45.599999999999966</v>
          </cell>
          <cell r="J1654">
            <v>0</v>
          </cell>
          <cell r="K1654">
            <v>0</v>
          </cell>
          <cell r="N1654">
            <v>0</v>
          </cell>
        </row>
        <row r="1655">
          <cell r="B1655">
            <v>1200</v>
          </cell>
          <cell r="F1655">
            <v>2471.4</v>
          </cell>
          <cell r="I1655">
            <v>1368.0999999999985</v>
          </cell>
          <cell r="J1655">
            <v>3839.5</v>
          </cell>
          <cell r="K1655">
            <v>3803.8</v>
          </cell>
          <cell r="N1655">
            <v>3803.8</v>
          </cell>
        </row>
        <row r="1656">
          <cell r="B1656">
            <v>1500</v>
          </cell>
          <cell r="F1656">
            <v>0</v>
          </cell>
          <cell r="I1656">
            <v>0</v>
          </cell>
          <cell r="J1656">
            <v>0</v>
          </cell>
          <cell r="K1656">
            <v>0</v>
          </cell>
          <cell r="N1656">
            <v>0</v>
          </cell>
        </row>
        <row r="1657">
          <cell r="B1657">
            <v>3700</v>
          </cell>
          <cell r="F1657">
            <v>220</v>
          </cell>
          <cell r="I1657">
            <v>-220</v>
          </cell>
          <cell r="J1657">
            <v>0</v>
          </cell>
          <cell r="K1657">
            <v>0</v>
          </cell>
          <cell r="N1657">
            <v>0</v>
          </cell>
        </row>
        <row r="1658">
          <cell r="B1658">
            <v>3800</v>
          </cell>
          <cell r="F1658">
            <v>231.9</v>
          </cell>
          <cell r="I1658">
            <v>-50.5</v>
          </cell>
          <cell r="J1658">
            <v>181.4</v>
          </cell>
          <cell r="K1658">
            <v>0</v>
          </cell>
          <cell r="N1658">
            <v>181.4</v>
          </cell>
        </row>
        <row r="1659">
          <cell r="B1659">
            <v>4400</v>
          </cell>
          <cell r="F1659">
            <v>0</v>
          </cell>
          <cell r="I1659">
            <v>234</v>
          </cell>
          <cell r="J1659">
            <v>234</v>
          </cell>
          <cell r="K1659">
            <v>221</v>
          </cell>
          <cell r="N1659">
            <v>221</v>
          </cell>
        </row>
        <row r="1660">
          <cell r="B1660">
            <v>1200</v>
          </cell>
          <cell r="F1660">
            <v>42.6</v>
          </cell>
          <cell r="I1660">
            <v>4.2000000000000455</v>
          </cell>
          <cell r="J1660">
            <v>46.8</v>
          </cell>
          <cell r="K1660">
            <v>46.8</v>
          </cell>
          <cell r="N1660">
            <v>46.8</v>
          </cell>
        </row>
        <row r="1661">
          <cell r="B1661">
            <v>1500</v>
          </cell>
          <cell r="F1661">
            <v>0</v>
          </cell>
          <cell r="I1661">
            <v>0</v>
          </cell>
          <cell r="J1661">
            <v>0</v>
          </cell>
          <cell r="K1661">
            <v>0</v>
          </cell>
          <cell r="N1661">
            <v>0</v>
          </cell>
        </row>
        <row r="1662">
          <cell r="B1662">
            <v>3800</v>
          </cell>
          <cell r="F1662">
            <v>92</v>
          </cell>
          <cell r="I1662">
            <v>-92.000000000000028</v>
          </cell>
          <cell r="J1662">
            <v>0</v>
          </cell>
          <cell r="K1662">
            <v>0</v>
          </cell>
          <cell r="N1662">
            <v>0</v>
          </cell>
        </row>
        <row r="1663">
          <cell r="B1663">
            <v>2100</v>
          </cell>
          <cell r="F1663">
            <v>7.8</v>
          </cell>
          <cell r="I1663">
            <v>35.900000000000006</v>
          </cell>
          <cell r="J1663">
            <v>43.6</v>
          </cell>
          <cell r="K1663">
            <v>0</v>
          </cell>
          <cell r="N1663">
            <v>39.700000000000003</v>
          </cell>
        </row>
        <row r="1664">
          <cell r="B1664">
            <v>2100</v>
          </cell>
          <cell r="F1664">
            <v>0</v>
          </cell>
          <cell r="I1664">
            <v>14</v>
          </cell>
          <cell r="J1664">
            <v>14</v>
          </cell>
          <cell r="K1664">
            <v>14</v>
          </cell>
          <cell r="N1664">
            <v>14</v>
          </cell>
        </row>
        <row r="1665">
          <cell r="B1665">
            <v>2100</v>
          </cell>
          <cell r="F1665">
            <v>0</v>
          </cell>
          <cell r="I1665">
            <v>0</v>
          </cell>
          <cell r="J1665">
            <v>0</v>
          </cell>
          <cell r="K1665">
            <v>0</v>
          </cell>
          <cell r="N1665">
            <v>0</v>
          </cell>
        </row>
        <row r="1666">
          <cell r="B1666">
            <v>2100</v>
          </cell>
          <cell r="F1666">
            <v>0</v>
          </cell>
          <cell r="I1666">
            <v>5</v>
          </cell>
          <cell r="J1666">
            <v>5</v>
          </cell>
          <cell r="K1666">
            <v>0</v>
          </cell>
          <cell r="N1666">
            <v>5</v>
          </cell>
        </row>
        <row r="1667">
          <cell r="B1667">
            <v>2700</v>
          </cell>
          <cell r="F1667">
            <v>294.10000000000002</v>
          </cell>
          <cell r="I1667">
            <v>-172.10000000000002</v>
          </cell>
          <cell r="J1667">
            <v>122</v>
          </cell>
          <cell r="K1667">
            <v>0</v>
          </cell>
          <cell r="N1667">
            <v>119.5</v>
          </cell>
        </row>
        <row r="1668">
          <cell r="B1668">
            <v>2700</v>
          </cell>
          <cell r="F1668">
            <v>0</v>
          </cell>
          <cell r="I1668">
            <v>0</v>
          </cell>
          <cell r="J1668">
            <v>0</v>
          </cell>
          <cell r="K1668">
            <v>0</v>
          </cell>
          <cell r="N1668">
            <v>0</v>
          </cell>
        </row>
        <row r="1669">
          <cell r="B1669">
            <v>3300</v>
          </cell>
          <cell r="F1669">
            <v>376</v>
          </cell>
          <cell r="I1669">
            <v>-67.700000000000045</v>
          </cell>
          <cell r="J1669">
            <v>308.3</v>
          </cell>
          <cell r="K1669">
            <v>0</v>
          </cell>
          <cell r="N1669">
            <v>0</v>
          </cell>
        </row>
        <row r="1670">
          <cell r="B1670">
            <v>3700</v>
          </cell>
          <cell r="F1670">
            <v>382.8</v>
          </cell>
          <cell r="I1670">
            <v>-358.40000000000009</v>
          </cell>
          <cell r="J1670">
            <v>24.4</v>
          </cell>
          <cell r="K1670">
            <v>24.4</v>
          </cell>
          <cell r="N1670">
            <v>24.4</v>
          </cell>
        </row>
        <row r="1671">
          <cell r="B1671">
            <v>3800</v>
          </cell>
          <cell r="F1671">
            <v>480.4</v>
          </cell>
          <cell r="I1671">
            <v>672.20000000000027</v>
          </cell>
          <cell r="J1671">
            <v>1152.5</v>
          </cell>
          <cell r="K1671">
            <v>0</v>
          </cell>
          <cell r="N1671">
            <v>1143.0999999999999</v>
          </cell>
        </row>
        <row r="1672">
          <cell r="B1672">
            <v>5100</v>
          </cell>
          <cell r="F1672">
            <v>52.8</v>
          </cell>
          <cell r="I1672">
            <v>-8</v>
          </cell>
          <cell r="J1672">
            <v>44.8</v>
          </cell>
          <cell r="K1672">
            <v>0</v>
          </cell>
          <cell r="N1672">
            <v>44.8</v>
          </cell>
        </row>
        <row r="1673">
          <cell r="B1673">
            <v>5200</v>
          </cell>
          <cell r="F1673">
            <v>11.1</v>
          </cell>
          <cell r="I1673">
            <v>-11.099999999999994</v>
          </cell>
          <cell r="J1673">
            <v>0</v>
          </cell>
          <cell r="K1673">
            <v>0</v>
          </cell>
          <cell r="N1673">
            <v>0</v>
          </cell>
        </row>
        <row r="1674">
          <cell r="B1674">
            <v>2500</v>
          </cell>
          <cell r="F1674">
            <v>0</v>
          </cell>
          <cell r="I1674">
            <v>0</v>
          </cell>
          <cell r="J1674">
            <v>0</v>
          </cell>
          <cell r="K1674">
            <v>0</v>
          </cell>
          <cell r="N1674">
            <v>0</v>
          </cell>
        </row>
        <row r="1675">
          <cell r="B1675">
            <v>3300</v>
          </cell>
          <cell r="F1675">
            <v>0</v>
          </cell>
          <cell r="I1675">
            <v>681.6</v>
          </cell>
          <cell r="J1675">
            <v>681.6</v>
          </cell>
          <cell r="K1675">
            <v>665.9</v>
          </cell>
          <cell r="N1675">
            <v>665.9</v>
          </cell>
        </row>
        <row r="1676">
          <cell r="B1676">
            <v>3300</v>
          </cell>
          <cell r="F1676">
            <v>145.4</v>
          </cell>
          <cell r="I1676">
            <v>-145.39999999999986</v>
          </cell>
          <cell r="J1676">
            <v>0</v>
          </cell>
          <cell r="K1676">
            <v>0</v>
          </cell>
          <cell r="N1676">
            <v>0</v>
          </cell>
        </row>
        <row r="1677">
          <cell r="B1677">
            <v>3800</v>
          </cell>
          <cell r="F1677">
            <v>143.9</v>
          </cell>
          <cell r="I1677">
            <v>-143.90000000000003</v>
          </cell>
          <cell r="J1677">
            <v>0</v>
          </cell>
          <cell r="K1677">
            <v>0</v>
          </cell>
          <cell r="N1677">
            <v>0</v>
          </cell>
        </row>
        <row r="1678">
          <cell r="B1678">
            <v>5600</v>
          </cell>
          <cell r="F1678">
            <v>308.10000000000002</v>
          </cell>
          <cell r="I1678">
            <v>-308.10000000000014</v>
          </cell>
          <cell r="J1678">
            <v>0</v>
          </cell>
          <cell r="K1678">
            <v>0</v>
          </cell>
          <cell r="N1678">
            <v>0</v>
          </cell>
        </row>
        <row r="1679">
          <cell r="B1679">
            <v>2100</v>
          </cell>
          <cell r="F1679">
            <v>32.799999999999997</v>
          </cell>
          <cell r="I1679">
            <v>-32.799999999999997</v>
          </cell>
          <cell r="J1679">
            <v>0</v>
          </cell>
          <cell r="K1679">
            <v>0</v>
          </cell>
          <cell r="N1679">
            <v>0</v>
          </cell>
        </row>
        <row r="1680">
          <cell r="B1680">
            <v>2500</v>
          </cell>
          <cell r="F1680">
            <v>11.6</v>
          </cell>
          <cell r="I1680">
            <v>-11.600000000000001</v>
          </cell>
          <cell r="J1680">
            <v>0</v>
          </cell>
          <cell r="K1680">
            <v>0</v>
          </cell>
          <cell r="N1680">
            <v>0</v>
          </cell>
        </row>
        <row r="1681">
          <cell r="B1681">
            <v>2500</v>
          </cell>
          <cell r="F1681">
            <v>5</v>
          </cell>
          <cell r="I1681">
            <v>-5.0999999999999996</v>
          </cell>
          <cell r="J1681">
            <v>0</v>
          </cell>
          <cell r="K1681">
            <v>0</v>
          </cell>
          <cell r="N1681">
            <v>0</v>
          </cell>
        </row>
        <row r="1682">
          <cell r="B1682">
            <v>2500</v>
          </cell>
          <cell r="F1682">
            <v>4.0999999999999996</v>
          </cell>
          <cell r="I1682">
            <v>-4.1000000000000014</v>
          </cell>
          <cell r="J1682">
            <v>0</v>
          </cell>
          <cell r="K1682">
            <v>0</v>
          </cell>
          <cell r="N1682">
            <v>0</v>
          </cell>
        </row>
        <row r="1683">
          <cell r="B1683">
            <v>3100</v>
          </cell>
          <cell r="F1683">
            <v>6.1</v>
          </cell>
          <cell r="I1683">
            <v>-6.0999999999999979</v>
          </cell>
          <cell r="J1683">
            <v>0</v>
          </cell>
          <cell r="K1683">
            <v>0</v>
          </cell>
          <cell r="N1683">
            <v>0</v>
          </cell>
        </row>
        <row r="1684">
          <cell r="B1684">
            <v>3300</v>
          </cell>
          <cell r="F1684">
            <v>123.1</v>
          </cell>
          <cell r="I1684">
            <v>-123.10000000000002</v>
          </cell>
          <cell r="J1684">
            <v>0</v>
          </cell>
          <cell r="K1684">
            <v>0</v>
          </cell>
          <cell r="N1684">
            <v>0</v>
          </cell>
        </row>
        <row r="1685">
          <cell r="B1685">
            <v>3500</v>
          </cell>
          <cell r="F1685">
            <v>163.5</v>
          </cell>
          <cell r="I1685">
            <v>-163.5</v>
          </cell>
          <cell r="J1685">
            <v>0</v>
          </cell>
          <cell r="K1685">
            <v>0</v>
          </cell>
          <cell r="N1685">
            <v>0</v>
          </cell>
        </row>
        <row r="1686">
          <cell r="B1686">
            <v>3500</v>
          </cell>
          <cell r="F1686">
            <v>64.3</v>
          </cell>
          <cell r="I1686">
            <v>187.10000000000002</v>
          </cell>
          <cell r="J1686">
            <v>251.4</v>
          </cell>
          <cell r="K1686">
            <v>0</v>
          </cell>
          <cell r="N1686">
            <v>248.5</v>
          </cell>
        </row>
        <row r="1687">
          <cell r="B1687">
            <v>5100</v>
          </cell>
          <cell r="F1687">
            <v>178.1</v>
          </cell>
          <cell r="I1687">
            <v>-178.10000000000002</v>
          </cell>
          <cell r="J1687">
            <v>0</v>
          </cell>
          <cell r="K1687">
            <v>0</v>
          </cell>
          <cell r="N1687">
            <v>0</v>
          </cell>
        </row>
        <row r="1688">
          <cell r="B1688">
            <v>5300</v>
          </cell>
          <cell r="F1688">
            <v>0</v>
          </cell>
          <cell r="I1688">
            <v>1572.3000000000011</v>
          </cell>
          <cell r="J1688">
            <v>1572.3</v>
          </cell>
          <cell r="K1688">
            <v>0</v>
          </cell>
          <cell r="N1688">
            <v>0</v>
          </cell>
        </row>
        <row r="1689">
          <cell r="B1689">
            <v>5300</v>
          </cell>
          <cell r="F1689">
            <v>176.8</v>
          </cell>
          <cell r="I1689">
            <v>-176.79999999999995</v>
          </cell>
          <cell r="J1689">
            <v>0</v>
          </cell>
          <cell r="K1689">
            <v>0</v>
          </cell>
          <cell r="N1689">
            <v>0</v>
          </cell>
        </row>
        <row r="1690">
          <cell r="B1690">
            <v>3700</v>
          </cell>
          <cell r="F1690">
            <v>93.9</v>
          </cell>
          <cell r="I1690">
            <v>-93.9</v>
          </cell>
          <cell r="J1690">
            <v>0</v>
          </cell>
          <cell r="K1690">
            <v>0</v>
          </cell>
          <cell r="N1690">
            <v>0</v>
          </cell>
        </row>
        <row r="1691">
          <cell r="B1691">
            <v>3800</v>
          </cell>
          <cell r="F1691">
            <v>53.9</v>
          </cell>
          <cell r="I1691">
            <v>-54.000000000000014</v>
          </cell>
          <cell r="J1691">
            <v>0</v>
          </cell>
          <cell r="K1691">
            <v>0</v>
          </cell>
          <cell r="N1691">
            <v>0</v>
          </cell>
        </row>
        <row r="1692">
          <cell r="B1692">
            <v>3300</v>
          </cell>
          <cell r="F1692">
            <v>0</v>
          </cell>
          <cell r="I1692">
            <v>150</v>
          </cell>
          <cell r="J1692">
            <v>150</v>
          </cell>
          <cell r="K1692">
            <v>0</v>
          </cell>
          <cell r="N1692">
            <v>148.30000000000001</v>
          </cell>
        </row>
        <row r="1693">
          <cell r="B1693">
            <v>3300</v>
          </cell>
          <cell r="F1693">
            <v>0</v>
          </cell>
          <cell r="I1693">
            <v>220</v>
          </cell>
          <cell r="J1693">
            <v>220</v>
          </cell>
          <cell r="K1693">
            <v>0</v>
          </cell>
          <cell r="N1693">
            <v>220</v>
          </cell>
        </row>
        <row r="1694">
          <cell r="B1694">
            <v>2100</v>
          </cell>
          <cell r="F1694">
            <v>22.9</v>
          </cell>
          <cell r="I1694">
            <v>-22.9</v>
          </cell>
          <cell r="J1694">
            <v>0</v>
          </cell>
          <cell r="K1694">
            <v>0</v>
          </cell>
          <cell r="N1694">
            <v>0</v>
          </cell>
        </row>
        <row r="1695">
          <cell r="B1695">
            <v>3300</v>
          </cell>
          <cell r="F1695">
            <v>42.3</v>
          </cell>
          <cell r="I1695">
            <v>-42.3</v>
          </cell>
          <cell r="J1695">
            <v>0</v>
          </cell>
          <cell r="K1695">
            <v>0</v>
          </cell>
          <cell r="N1695">
            <v>0</v>
          </cell>
        </row>
        <row r="1696">
          <cell r="B1696">
            <v>2100</v>
          </cell>
          <cell r="F1696">
            <v>0</v>
          </cell>
          <cell r="I1696">
            <v>490</v>
          </cell>
          <cell r="J1696">
            <v>490</v>
          </cell>
          <cell r="K1696">
            <v>0</v>
          </cell>
          <cell r="N1696">
            <v>0</v>
          </cell>
        </row>
        <row r="1697">
          <cell r="B1697">
            <v>2500</v>
          </cell>
          <cell r="F1697">
            <v>0</v>
          </cell>
          <cell r="I1697">
            <v>418.5</v>
          </cell>
          <cell r="J1697">
            <v>418.5</v>
          </cell>
          <cell r="K1697">
            <v>0</v>
          </cell>
          <cell r="N1697">
            <v>400.9</v>
          </cell>
        </row>
        <row r="1698">
          <cell r="B1698">
            <v>3300</v>
          </cell>
          <cell r="F1698">
            <v>0</v>
          </cell>
          <cell r="I1698">
            <v>2500</v>
          </cell>
          <cell r="J1698">
            <v>2500</v>
          </cell>
          <cell r="K1698">
            <v>0</v>
          </cell>
          <cell r="N1698">
            <v>0</v>
          </cell>
        </row>
        <row r="1699">
          <cell r="B1699">
            <v>3300</v>
          </cell>
          <cell r="F1699">
            <v>0</v>
          </cell>
          <cell r="I1699">
            <v>500</v>
          </cell>
          <cell r="J1699">
            <v>500</v>
          </cell>
          <cell r="K1699">
            <v>0</v>
          </cell>
          <cell r="N1699">
            <v>249.4</v>
          </cell>
        </row>
        <row r="1700">
          <cell r="B1700">
            <v>3500</v>
          </cell>
          <cell r="F1700">
            <v>0</v>
          </cell>
          <cell r="I1700">
            <v>490</v>
          </cell>
          <cell r="J1700">
            <v>490</v>
          </cell>
          <cell r="K1700">
            <v>0</v>
          </cell>
          <cell r="N1700">
            <v>0</v>
          </cell>
        </row>
        <row r="1701">
          <cell r="B1701">
            <v>3800</v>
          </cell>
          <cell r="F1701">
            <v>0</v>
          </cell>
          <cell r="I1701">
            <v>2210</v>
          </cell>
          <cell r="J1701">
            <v>2210</v>
          </cell>
          <cell r="K1701">
            <v>0</v>
          </cell>
          <cell r="N1701">
            <v>427.8</v>
          </cell>
        </row>
        <row r="1702">
          <cell r="B1702">
            <v>4300</v>
          </cell>
          <cell r="F1702">
            <v>0</v>
          </cell>
          <cell r="I1702">
            <v>770</v>
          </cell>
          <cell r="J1702">
            <v>770</v>
          </cell>
          <cell r="K1702">
            <v>0</v>
          </cell>
          <cell r="N1702">
            <v>770</v>
          </cell>
        </row>
        <row r="1703">
          <cell r="B1703">
            <v>5100</v>
          </cell>
          <cell r="F1703">
            <v>0</v>
          </cell>
          <cell r="I1703">
            <v>150</v>
          </cell>
          <cell r="J1703">
            <v>150</v>
          </cell>
          <cell r="K1703">
            <v>0</v>
          </cell>
          <cell r="N1703">
            <v>146.6</v>
          </cell>
        </row>
        <row r="1704">
          <cell r="B1704">
            <v>2300</v>
          </cell>
          <cell r="F1704">
            <v>1368.7</v>
          </cell>
          <cell r="I1704">
            <v>-1368.8</v>
          </cell>
          <cell r="J1704">
            <v>0</v>
          </cell>
          <cell r="K1704">
            <v>0</v>
          </cell>
          <cell r="N1704">
            <v>0</v>
          </cell>
        </row>
        <row r="1705">
          <cell r="B1705">
            <v>2100</v>
          </cell>
          <cell r="F1705">
            <v>0</v>
          </cell>
          <cell r="I1705">
            <v>218</v>
          </cell>
          <cell r="J1705">
            <v>218</v>
          </cell>
          <cell r="K1705">
            <v>0</v>
          </cell>
          <cell r="N1705">
            <v>213.4</v>
          </cell>
        </row>
        <row r="1706">
          <cell r="B1706">
            <v>2100</v>
          </cell>
          <cell r="F1706">
            <v>544.1</v>
          </cell>
          <cell r="I1706">
            <v>-544.1</v>
          </cell>
          <cell r="J1706">
            <v>0</v>
          </cell>
          <cell r="K1706">
            <v>0</v>
          </cell>
          <cell r="N1706">
            <v>0</v>
          </cell>
        </row>
        <row r="1707">
          <cell r="B1707">
            <v>2100</v>
          </cell>
          <cell r="F1707">
            <v>39.1</v>
          </cell>
          <cell r="I1707">
            <v>-39.1</v>
          </cell>
          <cell r="J1707">
            <v>0</v>
          </cell>
          <cell r="K1707">
            <v>0</v>
          </cell>
          <cell r="N1707">
            <v>0</v>
          </cell>
        </row>
        <row r="1708">
          <cell r="B1708">
            <v>2100</v>
          </cell>
          <cell r="F1708">
            <v>549.20000000000005</v>
          </cell>
          <cell r="I1708">
            <v>68.099999999999909</v>
          </cell>
          <cell r="J1708">
            <v>617.29999999999995</v>
          </cell>
          <cell r="K1708">
            <v>0</v>
          </cell>
          <cell r="N1708">
            <v>613.6</v>
          </cell>
        </row>
        <row r="1709">
          <cell r="B1709">
            <v>2100</v>
          </cell>
          <cell r="F1709">
            <v>75.5</v>
          </cell>
          <cell r="I1709">
            <v>8.5</v>
          </cell>
          <cell r="J1709">
            <v>84</v>
          </cell>
          <cell r="K1709">
            <v>0</v>
          </cell>
          <cell r="N1709">
            <v>78.400000000000006</v>
          </cell>
        </row>
        <row r="1710">
          <cell r="B1710">
            <v>2100</v>
          </cell>
          <cell r="F1710">
            <v>2.4</v>
          </cell>
          <cell r="I1710">
            <v>-2.4</v>
          </cell>
          <cell r="J1710">
            <v>0</v>
          </cell>
          <cell r="K1710">
            <v>0</v>
          </cell>
          <cell r="N1710">
            <v>0</v>
          </cell>
        </row>
        <row r="1711">
          <cell r="B1711">
            <v>2200</v>
          </cell>
          <cell r="F1711">
            <v>10.6</v>
          </cell>
          <cell r="I1711">
            <v>-10.6</v>
          </cell>
          <cell r="J1711">
            <v>0</v>
          </cell>
          <cell r="K1711">
            <v>0</v>
          </cell>
          <cell r="N1711">
            <v>0</v>
          </cell>
        </row>
        <row r="1712">
          <cell r="B1712">
            <v>2300</v>
          </cell>
          <cell r="F1712">
            <v>0</v>
          </cell>
          <cell r="I1712">
            <v>1282.3999999999996</v>
          </cell>
          <cell r="J1712">
            <v>1282.4000000000001</v>
          </cell>
          <cell r="K1712">
            <v>0</v>
          </cell>
          <cell r="N1712">
            <v>1243</v>
          </cell>
        </row>
        <row r="1713">
          <cell r="B1713">
            <v>2400</v>
          </cell>
          <cell r="F1713">
            <v>0</v>
          </cell>
          <cell r="I1713">
            <v>0</v>
          </cell>
          <cell r="J1713">
            <v>0</v>
          </cell>
          <cell r="K1713">
            <v>0</v>
          </cell>
          <cell r="N1713">
            <v>0</v>
          </cell>
        </row>
        <row r="1714">
          <cell r="B1714">
            <v>2400</v>
          </cell>
          <cell r="F1714">
            <v>0.7</v>
          </cell>
          <cell r="I1714">
            <v>23.999999999999996</v>
          </cell>
          <cell r="J1714">
            <v>24.7</v>
          </cell>
          <cell r="K1714">
            <v>0</v>
          </cell>
          <cell r="N1714">
            <v>24.7</v>
          </cell>
        </row>
        <row r="1715">
          <cell r="B1715">
            <v>2500</v>
          </cell>
          <cell r="F1715">
            <v>0</v>
          </cell>
          <cell r="I1715">
            <v>0</v>
          </cell>
          <cell r="J1715">
            <v>0</v>
          </cell>
          <cell r="K1715">
            <v>0</v>
          </cell>
          <cell r="N1715">
            <v>0</v>
          </cell>
        </row>
        <row r="1716">
          <cell r="B1716">
            <v>2500</v>
          </cell>
          <cell r="F1716">
            <v>39</v>
          </cell>
          <cell r="I1716">
            <v>-13.199999999999996</v>
          </cell>
          <cell r="J1716">
            <v>25.8</v>
          </cell>
          <cell r="K1716">
            <v>0</v>
          </cell>
          <cell r="N1716">
            <v>25.8</v>
          </cell>
        </row>
        <row r="1717">
          <cell r="B1717">
            <v>2500</v>
          </cell>
          <cell r="F1717">
            <v>310.60000000000002</v>
          </cell>
          <cell r="I1717">
            <v>191.29999999999995</v>
          </cell>
          <cell r="J1717">
            <v>501.9</v>
          </cell>
          <cell r="K1717">
            <v>0</v>
          </cell>
          <cell r="N1717">
            <v>423.4</v>
          </cell>
        </row>
        <row r="1718">
          <cell r="B1718">
            <v>2500</v>
          </cell>
          <cell r="F1718">
            <v>0</v>
          </cell>
          <cell r="I1718">
            <v>20.800000000000004</v>
          </cell>
          <cell r="J1718">
            <v>20.8</v>
          </cell>
          <cell r="K1718">
            <v>0</v>
          </cell>
          <cell r="N1718">
            <v>20.8</v>
          </cell>
        </row>
        <row r="1719">
          <cell r="B1719">
            <v>2500</v>
          </cell>
          <cell r="F1719">
            <v>74</v>
          </cell>
          <cell r="I1719">
            <v>-74</v>
          </cell>
          <cell r="J1719">
            <v>0</v>
          </cell>
          <cell r="K1719">
            <v>0</v>
          </cell>
          <cell r="N1719">
            <v>0</v>
          </cell>
        </row>
        <row r="1720">
          <cell r="B1720">
            <v>2600</v>
          </cell>
          <cell r="F1720">
            <v>0</v>
          </cell>
          <cell r="I1720">
            <v>218.40000000000009</v>
          </cell>
          <cell r="J1720">
            <v>218.4</v>
          </cell>
          <cell r="K1720">
            <v>0</v>
          </cell>
          <cell r="N1720">
            <v>0</v>
          </cell>
        </row>
        <row r="1721">
          <cell r="B1721">
            <v>2700</v>
          </cell>
          <cell r="F1721">
            <v>54.7</v>
          </cell>
          <cell r="I1721">
            <v>269.19999999999982</v>
          </cell>
          <cell r="J1721">
            <v>323.89999999999998</v>
          </cell>
          <cell r="K1721">
            <v>0</v>
          </cell>
          <cell r="N1721">
            <v>316</v>
          </cell>
        </row>
        <row r="1722">
          <cell r="B1722">
            <v>2700</v>
          </cell>
          <cell r="F1722">
            <v>648.6</v>
          </cell>
          <cell r="I1722">
            <v>-138.89999999999998</v>
          </cell>
          <cell r="J1722">
            <v>509.7</v>
          </cell>
          <cell r="K1722">
            <v>0</v>
          </cell>
          <cell r="N1722">
            <v>501.5</v>
          </cell>
        </row>
        <row r="1723">
          <cell r="B1723">
            <v>2700</v>
          </cell>
          <cell r="F1723">
            <v>0</v>
          </cell>
          <cell r="I1723">
            <v>0</v>
          </cell>
          <cell r="J1723">
            <v>0</v>
          </cell>
          <cell r="K1723">
            <v>0</v>
          </cell>
          <cell r="N1723">
            <v>0</v>
          </cell>
        </row>
        <row r="1724">
          <cell r="B1724">
            <v>2900</v>
          </cell>
          <cell r="F1724">
            <v>22.6</v>
          </cell>
          <cell r="I1724">
            <v>-4.8999999999999986</v>
          </cell>
          <cell r="J1724">
            <v>17.7</v>
          </cell>
          <cell r="K1724">
            <v>0</v>
          </cell>
          <cell r="N1724">
            <v>17.7</v>
          </cell>
        </row>
        <row r="1725">
          <cell r="B1725">
            <v>2900</v>
          </cell>
          <cell r="F1725">
            <v>0</v>
          </cell>
          <cell r="I1725">
            <v>236.5</v>
          </cell>
          <cell r="J1725">
            <v>236.5</v>
          </cell>
          <cell r="K1725">
            <v>0</v>
          </cell>
          <cell r="N1725">
            <v>225.3</v>
          </cell>
        </row>
        <row r="1726">
          <cell r="B1726">
            <v>3100</v>
          </cell>
          <cell r="F1726">
            <v>111.4</v>
          </cell>
          <cell r="I1726">
            <v>-91.699999999999989</v>
          </cell>
          <cell r="J1726">
            <v>19.7</v>
          </cell>
          <cell r="K1726">
            <v>0</v>
          </cell>
          <cell r="N1726">
            <v>0</v>
          </cell>
        </row>
        <row r="1727">
          <cell r="B1727">
            <v>3100</v>
          </cell>
          <cell r="F1727">
            <v>0</v>
          </cell>
          <cell r="I1727">
            <v>45</v>
          </cell>
          <cell r="J1727">
            <v>45</v>
          </cell>
          <cell r="K1727">
            <v>0</v>
          </cell>
          <cell r="N1727">
            <v>0</v>
          </cell>
        </row>
        <row r="1728">
          <cell r="B1728">
            <v>3200</v>
          </cell>
          <cell r="F1728">
            <v>3000</v>
          </cell>
          <cell r="I1728">
            <v>-3000</v>
          </cell>
          <cell r="J1728">
            <v>0</v>
          </cell>
          <cell r="K1728">
            <v>0</v>
          </cell>
          <cell r="N1728">
            <v>0</v>
          </cell>
        </row>
        <row r="1729">
          <cell r="B1729">
            <v>3200</v>
          </cell>
          <cell r="F1729">
            <v>0</v>
          </cell>
          <cell r="I1729">
            <v>85</v>
          </cell>
          <cell r="J1729">
            <v>85</v>
          </cell>
          <cell r="K1729">
            <v>0</v>
          </cell>
          <cell r="N1729">
            <v>83.8</v>
          </cell>
        </row>
        <row r="1730">
          <cell r="B1730">
            <v>3300</v>
          </cell>
          <cell r="F1730">
            <v>3955.6</v>
          </cell>
          <cell r="I1730">
            <v>-3762.8999999999996</v>
          </cell>
          <cell r="J1730">
            <v>192.7</v>
          </cell>
          <cell r="K1730">
            <v>0</v>
          </cell>
          <cell r="N1730">
            <v>99</v>
          </cell>
        </row>
        <row r="1731">
          <cell r="B1731">
            <v>3300</v>
          </cell>
          <cell r="F1731">
            <v>2240.1</v>
          </cell>
          <cell r="I1731">
            <v>-902.80000000000018</v>
          </cell>
          <cell r="J1731">
            <v>1337.2</v>
          </cell>
          <cell r="K1731">
            <v>0</v>
          </cell>
          <cell r="N1731">
            <v>1266.5</v>
          </cell>
        </row>
        <row r="1732">
          <cell r="B1732">
            <v>3300</v>
          </cell>
          <cell r="F1732">
            <v>53.7</v>
          </cell>
          <cell r="I1732">
            <v>-53.7</v>
          </cell>
          <cell r="J1732">
            <v>0</v>
          </cell>
          <cell r="K1732">
            <v>0</v>
          </cell>
          <cell r="N1732">
            <v>0</v>
          </cell>
        </row>
        <row r="1733">
          <cell r="B1733">
            <v>3400</v>
          </cell>
          <cell r="F1733">
            <v>0</v>
          </cell>
          <cell r="I1733">
            <v>1.2999999999999998</v>
          </cell>
          <cell r="J1733">
            <v>1.3</v>
          </cell>
          <cell r="K1733">
            <v>0</v>
          </cell>
          <cell r="N1733">
            <v>1.3</v>
          </cell>
        </row>
        <row r="1734">
          <cell r="B1734">
            <v>3500</v>
          </cell>
          <cell r="F1734">
            <v>0</v>
          </cell>
          <cell r="I1734">
            <v>30.599999999999994</v>
          </cell>
          <cell r="J1734">
            <v>30.6</v>
          </cell>
          <cell r="K1734">
            <v>0</v>
          </cell>
          <cell r="N1734">
            <v>30.6</v>
          </cell>
        </row>
        <row r="1735">
          <cell r="B1735">
            <v>3500</v>
          </cell>
          <cell r="F1735">
            <v>45.8</v>
          </cell>
          <cell r="I1735">
            <v>75.199999999999989</v>
          </cell>
          <cell r="J1735">
            <v>120.9</v>
          </cell>
          <cell r="K1735">
            <v>0</v>
          </cell>
          <cell r="N1735">
            <v>0</v>
          </cell>
        </row>
        <row r="1736">
          <cell r="B1736">
            <v>3600</v>
          </cell>
          <cell r="F1736">
            <v>576.70000000000005</v>
          </cell>
          <cell r="I1736">
            <v>-556.70000000000005</v>
          </cell>
          <cell r="J1736">
            <v>20</v>
          </cell>
          <cell r="K1736">
            <v>0</v>
          </cell>
          <cell r="N1736">
            <v>0</v>
          </cell>
        </row>
        <row r="1737">
          <cell r="B1737">
            <v>3600</v>
          </cell>
          <cell r="F1737">
            <v>57.6</v>
          </cell>
          <cell r="I1737">
            <v>-57.6</v>
          </cell>
          <cell r="J1737">
            <v>0</v>
          </cell>
          <cell r="K1737">
            <v>0</v>
          </cell>
          <cell r="N1737">
            <v>0</v>
          </cell>
        </row>
        <row r="1738">
          <cell r="B1738">
            <v>3600</v>
          </cell>
          <cell r="F1738">
            <v>61.6</v>
          </cell>
          <cell r="I1738">
            <v>-61.5</v>
          </cell>
          <cell r="J1738">
            <v>0</v>
          </cell>
          <cell r="K1738">
            <v>0</v>
          </cell>
          <cell r="N1738">
            <v>0</v>
          </cell>
        </row>
        <row r="1739">
          <cell r="B1739">
            <v>3700</v>
          </cell>
          <cell r="F1739">
            <v>158.30000000000001</v>
          </cell>
          <cell r="I1739">
            <v>-91.4</v>
          </cell>
          <cell r="J1739">
            <v>66.900000000000006</v>
          </cell>
          <cell r="K1739">
            <v>37.5</v>
          </cell>
          <cell r="N1739">
            <v>37.5</v>
          </cell>
        </row>
        <row r="1740">
          <cell r="B1740">
            <v>3700</v>
          </cell>
          <cell r="F1740">
            <v>107.4</v>
          </cell>
          <cell r="I1740">
            <v>-5.6000000000000227</v>
          </cell>
          <cell r="J1740">
            <v>101.9</v>
          </cell>
          <cell r="K1740">
            <v>0.7</v>
          </cell>
          <cell r="N1740">
            <v>0.7</v>
          </cell>
        </row>
        <row r="1741">
          <cell r="B1741">
            <v>3700</v>
          </cell>
          <cell r="F1741">
            <v>508.8</v>
          </cell>
          <cell r="I1741">
            <v>-348.4</v>
          </cell>
          <cell r="J1741">
            <v>160.4</v>
          </cell>
          <cell r="K1741">
            <v>32.700000000000003</v>
          </cell>
          <cell r="N1741">
            <v>32.700000000000003</v>
          </cell>
        </row>
        <row r="1742">
          <cell r="B1742">
            <v>3800</v>
          </cell>
          <cell r="F1742">
            <v>0</v>
          </cell>
          <cell r="I1742">
            <v>1050.0999999999999</v>
          </cell>
          <cell r="J1742">
            <v>1050.0999999999999</v>
          </cell>
          <cell r="K1742">
            <v>0</v>
          </cell>
          <cell r="N1742">
            <v>1030.2</v>
          </cell>
        </row>
        <row r="1743">
          <cell r="B1743">
            <v>5100</v>
          </cell>
          <cell r="F1743">
            <v>769.8</v>
          </cell>
          <cell r="I1743">
            <v>-751.8</v>
          </cell>
          <cell r="J1743">
            <v>18</v>
          </cell>
          <cell r="K1743">
            <v>0</v>
          </cell>
          <cell r="N1743">
            <v>18</v>
          </cell>
        </row>
        <row r="1744">
          <cell r="B1744">
            <v>5100</v>
          </cell>
          <cell r="F1744">
            <v>1600</v>
          </cell>
          <cell r="I1744">
            <v>-1596</v>
          </cell>
          <cell r="J1744">
            <v>4</v>
          </cell>
          <cell r="K1744">
            <v>0</v>
          </cell>
          <cell r="N1744">
            <v>4</v>
          </cell>
        </row>
        <row r="1745">
          <cell r="B1745">
            <v>5200</v>
          </cell>
          <cell r="F1745">
            <v>0</v>
          </cell>
          <cell r="I1745">
            <v>380</v>
          </cell>
          <cell r="J1745">
            <v>380</v>
          </cell>
          <cell r="K1745">
            <v>0</v>
          </cell>
          <cell r="N1745">
            <v>375.6</v>
          </cell>
        </row>
        <row r="1746">
          <cell r="B1746">
            <v>5200</v>
          </cell>
          <cell r="F1746">
            <v>54.7</v>
          </cell>
          <cell r="I1746">
            <v>199.7</v>
          </cell>
          <cell r="J1746">
            <v>254.4</v>
          </cell>
          <cell r="K1746">
            <v>0</v>
          </cell>
          <cell r="N1746">
            <v>253.2</v>
          </cell>
        </row>
        <row r="1747">
          <cell r="B1747">
            <v>5400</v>
          </cell>
          <cell r="F1747">
            <v>5290.4</v>
          </cell>
          <cell r="I1747">
            <v>-5290.4</v>
          </cell>
          <cell r="J1747">
            <v>0</v>
          </cell>
          <cell r="K1747">
            <v>0</v>
          </cell>
          <cell r="N1747">
            <v>0</v>
          </cell>
        </row>
        <row r="1748">
          <cell r="B1748">
            <v>5600</v>
          </cell>
          <cell r="F1748">
            <v>297</v>
          </cell>
          <cell r="I1748">
            <v>-297</v>
          </cell>
          <cell r="J1748">
            <v>0</v>
          </cell>
          <cell r="K1748">
            <v>0</v>
          </cell>
          <cell r="N1748">
            <v>0</v>
          </cell>
        </row>
        <row r="1749">
          <cell r="B1749">
            <v>5900</v>
          </cell>
          <cell r="F1749">
            <v>543.20000000000005</v>
          </cell>
          <cell r="I1749">
            <v>-543.20000000000005</v>
          </cell>
          <cell r="J1749">
            <v>0</v>
          </cell>
          <cell r="K1749">
            <v>0</v>
          </cell>
          <cell r="N1749">
            <v>0</v>
          </cell>
        </row>
        <row r="1750">
          <cell r="B1750">
            <v>2100</v>
          </cell>
          <cell r="F1750">
            <v>0</v>
          </cell>
          <cell r="I1750">
            <v>0</v>
          </cell>
          <cell r="J1750">
            <v>0</v>
          </cell>
          <cell r="K1750">
            <v>0</v>
          </cell>
          <cell r="N1750">
            <v>0</v>
          </cell>
        </row>
        <row r="1751">
          <cell r="B1751">
            <v>2500</v>
          </cell>
          <cell r="F1751">
            <v>831.3</v>
          </cell>
          <cell r="I1751">
            <v>-462.79999999999995</v>
          </cell>
          <cell r="J1751">
            <v>368.5</v>
          </cell>
          <cell r="K1751">
            <v>0</v>
          </cell>
          <cell r="N1751">
            <v>0</v>
          </cell>
        </row>
        <row r="1752">
          <cell r="B1752">
            <v>2500</v>
          </cell>
          <cell r="F1752">
            <v>3099.1</v>
          </cell>
          <cell r="I1752">
            <v>-1204.5999999999995</v>
          </cell>
          <cell r="J1752">
            <v>1894.5</v>
          </cell>
          <cell r="K1752">
            <v>0</v>
          </cell>
          <cell r="N1752">
            <v>0</v>
          </cell>
        </row>
        <row r="1753">
          <cell r="B1753">
            <v>2500</v>
          </cell>
          <cell r="F1753">
            <v>2895.5</v>
          </cell>
          <cell r="I1753">
            <v>-826.80000000000018</v>
          </cell>
          <cell r="J1753">
            <v>2068.6999999999998</v>
          </cell>
          <cell r="K1753">
            <v>0</v>
          </cell>
          <cell r="N1753">
            <v>0</v>
          </cell>
        </row>
        <row r="1754">
          <cell r="B1754">
            <v>3200</v>
          </cell>
          <cell r="F1754">
            <v>169.8</v>
          </cell>
          <cell r="I1754">
            <v>-169.89999999999998</v>
          </cell>
          <cell r="J1754">
            <v>0</v>
          </cell>
          <cell r="K1754">
            <v>0</v>
          </cell>
          <cell r="N1754">
            <v>0</v>
          </cell>
        </row>
        <row r="1755">
          <cell r="B1755">
            <v>3500</v>
          </cell>
          <cell r="F1755">
            <v>0</v>
          </cell>
          <cell r="I1755">
            <v>546.70000000000005</v>
          </cell>
          <cell r="J1755">
            <v>546.70000000000005</v>
          </cell>
          <cell r="K1755">
            <v>0</v>
          </cell>
          <cell r="N1755">
            <v>0</v>
          </cell>
        </row>
        <row r="1756">
          <cell r="B1756">
            <v>3900</v>
          </cell>
          <cell r="F1756">
            <v>0</v>
          </cell>
          <cell r="I1756">
            <v>100</v>
          </cell>
          <cell r="J1756">
            <v>100</v>
          </cell>
          <cell r="K1756">
            <v>0</v>
          </cell>
          <cell r="N1756">
            <v>0</v>
          </cell>
        </row>
        <row r="1757">
          <cell r="B1757">
            <v>5100</v>
          </cell>
          <cell r="F1757">
            <v>208.6</v>
          </cell>
          <cell r="I1757">
            <v>-208.6</v>
          </cell>
          <cell r="J1757">
            <v>0</v>
          </cell>
          <cell r="K1757">
            <v>0</v>
          </cell>
          <cell r="N1757">
            <v>0</v>
          </cell>
        </row>
        <row r="1758">
          <cell r="B1758">
            <v>5300</v>
          </cell>
          <cell r="F1758">
            <v>1479.2</v>
          </cell>
          <cell r="I1758">
            <v>-867.6</v>
          </cell>
          <cell r="J1758">
            <v>611.6</v>
          </cell>
          <cell r="K1758">
            <v>0</v>
          </cell>
          <cell r="N1758">
            <v>0</v>
          </cell>
        </row>
        <row r="1759">
          <cell r="B1759">
            <v>5600</v>
          </cell>
          <cell r="F1759">
            <v>144.69999999999999</v>
          </cell>
          <cell r="I1759">
            <v>-144.79999999999995</v>
          </cell>
          <cell r="J1759">
            <v>0</v>
          </cell>
          <cell r="K1759">
            <v>0</v>
          </cell>
          <cell r="N1759">
            <v>0</v>
          </cell>
        </row>
        <row r="1760">
          <cell r="B1760">
            <v>1200</v>
          </cell>
          <cell r="F1760">
            <v>7378.3</v>
          </cell>
          <cell r="I1760">
            <v>-7378.3</v>
          </cell>
          <cell r="J1760">
            <v>0</v>
          </cell>
          <cell r="K1760">
            <v>0</v>
          </cell>
          <cell r="N1760">
            <v>0</v>
          </cell>
        </row>
        <row r="1761">
          <cell r="B1761">
            <v>1200</v>
          </cell>
          <cell r="F1761">
            <v>816.2</v>
          </cell>
          <cell r="I1761">
            <v>-816.2</v>
          </cell>
          <cell r="J1761">
            <v>0</v>
          </cell>
          <cell r="K1761">
            <v>0</v>
          </cell>
          <cell r="N1761">
            <v>0</v>
          </cell>
        </row>
        <row r="1762">
          <cell r="B1762">
            <v>1200</v>
          </cell>
          <cell r="F1762">
            <v>0</v>
          </cell>
          <cell r="I1762">
            <v>8441.7999999999956</v>
          </cell>
          <cell r="J1762">
            <v>8441.7000000000007</v>
          </cell>
          <cell r="K1762">
            <v>8190.7</v>
          </cell>
          <cell r="N1762">
            <v>8190.7</v>
          </cell>
        </row>
        <row r="1763">
          <cell r="B1763">
            <v>1200</v>
          </cell>
          <cell r="F1763">
            <v>0</v>
          </cell>
          <cell r="I1763">
            <v>0</v>
          </cell>
          <cell r="J1763">
            <v>0</v>
          </cell>
          <cell r="K1763">
            <v>0</v>
          </cell>
          <cell r="N1763">
            <v>0</v>
          </cell>
        </row>
        <row r="1764">
          <cell r="B1764">
            <v>1300</v>
          </cell>
          <cell r="F1764">
            <v>0</v>
          </cell>
          <cell r="I1764">
            <v>3</v>
          </cell>
          <cell r="J1764">
            <v>3</v>
          </cell>
          <cell r="K1764">
            <v>3</v>
          </cell>
          <cell r="N1764">
            <v>3</v>
          </cell>
        </row>
        <row r="1765">
          <cell r="B1765">
            <v>1300</v>
          </cell>
          <cell r="F1765">
            <v>0</v>
          </cell>
          <cell r="I1765">
            <v>784.5</v>
          </cell>
          <cell r="J1765">
            <v>784.5</v>
          </cell>
          <cell r="K1765">
            <v>784.5</v>
          </cell>
          <cell r="N1765">
            <v>784.5</v>
          </cell>
        </row>
        <row r="1766">
          <cell r="B1766">
            <v>1500</v>
          </cell>
          <cell r="F1766">
            <v>0</v>
          </cell>
          <cell r="I1766">
            <v>119.2</v>
          </cell>
          <cell r="J1766">
            <v>119.2</v>
          </cell>
          <cell r="K1766">
            <v>99.2</v>
          </cell>
          <cell r="N1766">
            <v>99.2</v>
          </cell>
        </row>
        <row r="1767">
          <cell r="B1767">
            <v>1500</v>
          </cell>
          <cell r="F1767">
            <v>0</v>
          </cell>
          <cell r="I1767">
            <v>9.1999999999999993</v>
          </cell>
          <cell r="J1767">
            <v>9.1999999999999993</v>
          </cell>
          <cell r="K1767">
            <v>8.1999999999999993</v>
          </cell>
          <cell r="N1767">
            <v>8.1999999999999993</v>
          </cell>
        </row>
        <row r="1768">
          <cell r="B1768">
            <v>3400</v>
          </cell>
          <cell r="F1768">
            <v>357</v>
          </cell>
          <cell r="I1768">
            <v>82.900000000000091</v>
          </cell>
          <cell r="J1768">
            <v>440</v>
          </cell>
          <cell r="K1768">
            <v>0</v>
          </cell>
          <cell r="N1768">
            <v>440</v>
          </cell>
        </row>
        <row r="1769">
          <cell r="B1769">
            <v>3700</v>
          </cell>
          <cell r="F1769">
            <v>125.8</v>
          </cell>
          <cell r="I1769">
            <v>-125.7</v>
          </cell>
          <cell r="J1769">
            <v>0</v>
          </cell>
          <cell r="K1769">
            <v>0</v>
          </cell>
          <cell r="N1769">
            <v>0</v>
          </cell>
        </row>
        <row r="1770">
          <cell r="B1770">
            <v>3700</v>
          </cell>
          <cell r="F1770">
            <v>17.899999999999999</v>
          </cell>
          <cell r="I1770">
            <v>131.70000000000005</v>
          </cell>
          <cell r="J1770">
            <v>149.6</v>
          </cell>
          <cell r="K1770">
            <v>0</v>
          </cell>
          <cell r="N1770">
            <v>0</v>
          </cell>
        </row>
        <row r="1771">
          <cell r="B1771">
            <v>3700</v>
          </cell>
          <cell r="F1771">
            <v>150.1</v>
          </cell>
          <cell r="I1771">
            <v>-150.1</v>
          </cell>
          <cell r="J1771">
            <v>0</v>
          </cell>
          <cell r="K1771">
            <v>0</v>
          </cell>
          <cell r="N1771">
            <v>0</v>
          </cell>
        </row>
        <row r="1772">
          <cell r="B1772">
            <v>3800</v>
          </cell>
          <cell r="F1772">
            <v>18</v>
          </cell>
          <cell r="I1772">
            <v>-17.899999999999999</v>
          </cell>
          <cell r="J1772">
            <v>0</v>
          </cell>
          <cell r="K1772">
            <v>0</v>
          </cell>
          <cell r="N1772">
            <v>0</v>
          </cell>
        </row>
        <row r="1773">
          <cell r="B1773">
            <v>3900</v>
          </cell>
          <cell r="F1773">
            <v>70.7</v>
          </cell>
          <cell r="I1773">
            <v>-70.600000000000009</v>
          </cell>
          <cell r="J1773">
            <v>0</v>
          </cell>
          <cell r="K1773">
            <v>0</v>
          </cell>
          <cell r="N1773">
            <v>0</v>
          </cell>
        </row>
        <row r="1774">
          <cell r="B1774">
            <v>2100</v>
          </cell>
          <cell r="F1774">
            <v>424.6</v>
          </cell>
          <cell r="I1774">
            <v>-424.6</v>
          </cell>
          <cell r="J1774">
            <v>0</v>
          </cell>
          <cell r="K1774">
            <v>0</v>
          </cell>
          <cell r="N1774">
            <v>0</v>
          </cell>
        </row>
        <row r="1775">
          <cell r="B1775">
            <v>2100</v>
          </cell>
          <cell r="F1775">
            <v>12.6</v>
          </cell>
          <cell r="I1775">
            <v>-12.700000000000001</v>
          </cell>
          <cell r="J1775">
            <v>0</v>
          </cell>
          <cell r="K1775">
            <v>0</v>
          </cell>
          <cell r="N1775">
            <v>0</v>
          </cell>
        </row>
        <row r="1776">
          <cell r="B1776">
            <v>2100</v>
          </cell>
          <cell r="F1776">
            <v>11.6</v>
          </cell>
          <cell r="I1776">
            <v>-10.1</v>
          </cell>
          <cell r="J1776">
            <v>1.5</v>
          </cell>
          <cell r="K1776">
            <v>1.5</v>
          </cell>
          <cell r="N1776">
            <v>1.5</v>
          </cell>
        </row>
        <row r="1777">
          <cell r="B1777">
            <v>2400</v>
          </cell>
          <cell r="F1777">
            <v>0</v>
          </cell>
          <cell r="I1777">
            <v>-0.1</v>
          </cell>
          <cell r="J1777">
            <v>0</v>
          </cell>
          <cell r="K1777">
            <v>0</v>
          </cell>
          <cell r="N1777">
            <v>0</v>
          </cell>
        </row>
        <row r="1778">
          <cell r="B1778">
            <v>2400</v>
          </cell>
          <cell r="F1778">
            <v>0.4</v>
          </cell>
          <cell r="I1778">
            <v>-0.4</v>
          </cell>
          <cell r="J1778">
            <v>0</v>
          </cell>
          <cell r="K1778">
            <v>0</v>
          </cell>
          <cell r="N1778">
            <v>0</v>
          </cell>
        </row>
        <row r="1779">
          <cell r="B1779">
            <v>2500</v>
          </cell>
          <cell r="F1779">
            <v>83.8</v>
          </cell>
          <cell r="I1779">
            <v>-83.899999999999991</v>
          </cell>
          <cell r="J1779">
            <v>0</v>
          </cell>
          <cell r="K1779">
            <v>0</v>
          </cell>
          <cell r="N1779">
            <v>0</v>
          </cell>
        </row>
        <row r="1780">
          <cell r="B1780">
            <v>2900</v>
          </cell>
          <cell r="F1780">
            <v>3.7</v>
          </cell>
          <cell r="I1780">
            <v>-3.7</v>
          </cell>
          <cell r="J1780">
            <v>0</v>
          </cell>
          <cell r="K1780">
            <v>0</v>
          </cell>
          <cell r="N1780">
            <v>0</v>
          </cell>
        </row>
        <row r="1781">
          <cell r="B1781">
            <v>2900</v>
          </cell>
          <cell r="F1781">
            <v>24.5</v>
          </cell>
          <cell r="I1781">
            <v>-24.5</v>
          </cell>
          <cell r="J1781">
            <v>0</v>
          </cell>
          <cell r="K1781">
            <v>0</v>
          </cell>
          <cell r="N1781">
            <v>0</v>
          </cell>
        </row>
        <row r="1782">
          <cell r="B1782">
            <v>3300</v>
          </cell>
          <cell r="F1782">
            <v>226.3</v>
          </cell>
          <cell r="I1782">
            <v>-226.3</v>
          </cell>
          <cell r="J1782">
            <v>0</v>
          </cell>
          <cell r="K1782">
            <v>0</v>
          </cell>
          <cell r="N1782">
            <v>0</v>
          </cell>
        </row>
        <row r="1783">
          <cell r="B1783">
            <v>3900</v>
          </cell>
          <cell r="F1783">
            <v>0</v>
          </cell>
          <cell r="I1783">
            <v>70</v>
          </cell>
          <cell r="J1783">
            <v>70</v>
          </cell>
          <cell r="K1783">
            <v>70</v>
          </cell>
          <cell r="N1783">
            <v>70</v>
          </cell>
        </row>
        <row r="1784">
          <cell r="B1784">
            <v>3900</v>
          </cell>
          <cell r="F1784">
            <v>7.3</v>
          </cell>
          <cell r="I1784">
            <v>17.799999999999997</v>
          </cell>
          <cell r="J1784">
            <v>25</v>
          </cell>
          <cell r="K1784">
            <v>25</v>
          </cell>
          <cell r="N1784">
            <v>25</v>
          </cell>
        </row>
        <row r="1785">
          <cell r="B1785">
            <v>5100</v>
          </cell>
          <cell r="F1785">
            <v>188</v>
          </cell>
          <cell r="I1785">
            <v>-152.89999999999998</v>
          </cell>
          <cell r="J1785">
            <v>35</v>
          </cell>
          <cell r="K1785">
            <v>35</v>
          </cell>
          <cell r="N1785">
            <v>35</v>
          </cell>
        </row>
        <row r="1786">
          <cell r="B1786">
            <v>5100</v>
          </cell>
          <cell r="F1786">
            <v>398.1</v>
          </cell>
          <cell r="I1786">
            <v>-329.69999999999993</v>
          </cell>
          <cell r="J1786">
            <v>68.5</v>
          </cell>
          <cell r="K1786">
            <v>68.5</v>
          </cell>
          <cell r="N1786">
            <v>68.5</v>
          </cell>
        </row>
        <row r="1787">
          <cell r="B1787">
            <v>5100</v>
          </cell>
          <cell r="F1787">
            <v>46.8</v>
          </cell>
          <cell r="I1787">
            <v>-46.900000000000006</v>
          </cell>
          <cell r="J1787">
            <v>0</v>
          </cell>
          <cell r="K1787">
            <v>0</v>
          </cell>
          <cell r="N1787">
            <v>0</v>
          </cell>
        </row>
        <row r="1788">
          <cell r="B1788">
            <v>5200</v>
          </cell>
          <cell r="F1788">
            <v>42.4</v>
          </cell>
          <cell r="I1788">
            <v>-42.4</v>
          </cell>
          <cell r="J1788">
            <v>0</v>
          </cell>
          <cell r="K1788">
            <v>0</v>
          </cell>
          <cell r="N1788">
            <v>0</v>
          </cell>
        </row>
        <row r="1789">
          <cell r="B1789">
            <v>5200</v>
          </cell>
          <cell r="F1789">
            <v>7.7</v>
          </cell>
          <cell r="I1789">
            <v>-7.8</v>
          </cell>
          <cell r="J1789">
            <v>0</v>
          </cell>
          <cell r="K1789">
            <v>0</v>
          </cell>
          <cell r="N1789">
            <v>0</v>
          </cell>
        </row>
        <row r="1790">
          <cell r="B1790">
            <v>5300</v>
          </cell>
          <cell r="F1790">
            <v>1013.3</v>
          </cell>
          <cell r="I1790">
            <v>-974.40000000000009</v>
          </cell>
          <cell r="J1790">
            <v>39</v>
          </cell>
          <cell r="K1790">
            <v>39</v>
          </cell>
          <cell r="N1790">
            <v>39</v>
          </cell>
        </row>
        <row r="1791">
          <cell r="B1791">
            <v>5600</v>
          </cell>
          <cell r="F1791">
            <v>8.6999999999999993</v>
          </cell>
          <cell r="I1791">
            <v>-8.6999999999999993</v>
          </cell>
          <cell r="J1791">
            <v>0</v>
          </cell>
          <cell r="K1791">
            <v>0</v>
          </cell>
          <cell r="N1791">
            <v>0</v>
          </cell>
        </row>
        <row r="1792">
          <cell r="B1792">
            <v>5900</v>
          </cell>
          <cell r="F1792">
            <v>0</v>
          </cell>
          <cell r="I1792">
            <v>11</v>
          </cell>
          <cell r="J1792">
            <v>11</v>
          </cell>
          <cell r="K1792">
            <v>11</v>
          </cell>
          <cell r="N1792">
            <v>11</v>
          </cell>
        </row>
        <row r="1793">
          <cell r="B1793">
            <v>2100</v>
          </cell>
          <cell r="F1793">
            <v>0</v>
          </cell>
          <cell r="I1793">
            <v>0</v>
          </cell>
          <cell r="J1793">
            <v>0</v>
          </cell>
          <cell r="K1793">
            <v>0</v>
          </cell>
          <cell r="N1793">
            <v>0</v>
          </cell>
        </row>
        <row r="1794">
          <cell r="B1794">
            <v>5300</v>
          </cell>
          <cell r="F1794">
            <v>0</v>
          </cell>
          <cell r="I1794">
            <v>19753.099999999999</v>
          </cell>
          <cell r="J1794">
            <v>19753.099999999999</v>
          </cell>
          <cell r="K1794">
            <v>0</v>
          </cell>
          <cell r="N1794">
            <v>19753.099999999999</v>
          </cell>
        </row>
        <row r="1795">
          <cell r="B1795">
            <v>5300</v>
          </cell>
          <cell r="F1795">
            <v>0</v>
          </cell>
          <cell r="I1795">
            <v>62</v>
          </cell>
          <cell r="J1795">
            <v>62</v>
          </cell>
          <cell r="K1795">
            <v>0</v>
          </cell>
          <cell r="N1795">
            <v>62</v>
          </cell>
        </row>
        <row r="1796">
          <cell r="F1796">
            <v>9764530.2999999952</v>
          </cell>
          <cell r="I1796">
            <v>0</v>
          </cell>
          <cell r="J1796">
            <v>10206589.899999993</v>
          </cell>
          <cell r="K1796">
            <v>9086786.1999999937</v>
          </cell>
          <cell r="N1796">
            <v>10163062.699999984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0523-8B01-41ED-94B7-101B0589BB69}">
  <sheetPr>
    <pageSetUpPr fitToPage="1"/>
  </sheetPr>
  <dimension ref="A1:M107"/>
  <sheetViews>
    <sheetView showGridLines="0" zoomScaleNormal="100" workbookViewId="0">
      <selection activeCell="C17" sqref="C17"/>
    </sheetView>
  </sheetViews>
  <sheetFormatPr baseColWidth="10" defaultColWidth="0" defaultRowHeight="9" customHeight="1" zeroHeight="1" x14ac:dyDescent="0.15"/>
  <cols>
    <col min="1" max="2" width="2.7109375" style="18" customWidth="1"/>
    <col min="3" max="3" width="61" style="18" customWidth="1"/>
    <col min="4" max="5" width="14" style="18" customWidth="1"/>
    <col min="6" max="6" width="73.28515625" style="18" customWidth="1"/>
    <col min="7" max="7" width="15.85546875" style="18" customWidth="1"/>
    <col min="8" max="8" width="15.5703125" style="18" customWidth="1"/>
    <col min="9" max="9" width="2.7109375" style="18" customWidth="1"/>
    <col min="10" max="13" width="0" style="18" hidden="1" customWidth="1"/>
    <col min="14" max="16384" width="11.42578125" style="18" hidden="1"/>
  </cols>
  <sheetData>
    <row r="1" spans="3:8" s="2" customFormat="1" ht="14.25" x14ac:dyDescent="0.2">
      <c r="C1" s="1" t="s">
        <v>0</v>
      </c>
      <c r="D1" s="1"/>
      <c r="E1" s="1"/>
      <c r="F1" s="1"/>
      <c r="G1" s="1"/>
      <c r="H1" s="1"/>
    </row>
    <row r="2" spans="3:8" s="6" customFormat="1" ht="15" x14ac:dyDescent="0.2">
      <c r="C2" s="3" t="s">
        <v>1</v>
      </c>
      <c r="D2" s="4"/>
      <c r="E2" s="4"/>
      <c r="F2" s="4"/>
      <c r="G2" s="4"/>
      <c r="H2" s="5"/>
    </row>
    <row r="3" spans="3:8" s="6" customFormat="1" ht="15" x14ac:dyDescent="0.2">
      <c r="C3" s="7" t="s">
        <v>2</v>
      </c>
      <c r="D3" s="8"/>
      <c r="E3" s="8"/>
      <c r="F3" s="8"/>
      <c r="G3" s="8"/>
      <c r="H3" s="9"/>
    </row>
    <row r="4" spans="3:8" s="6" customFormat="1" ht="15" x14ac:dyDescent="0.2">
      <c r="C4" s="7" t="s">
        <v>3</v>
      </c>
      <c r="D4" s="8"/>
      <c r="E4" s="8"/>
      <c r="F4" s="8"/>
      <c r="G4" s="8"/>
      <c r="H4" s="9"/>
    </row>
    <row r="5" spans="3:8" s="6" customFormat="1" ht="15" x14ac:dyDescent="0.2">
      <c r="C5" s="10" t="s">
        <v>4</v>
      </c>
      <c r="D5" s="11"/>
      <c r="E5" s="11"/>
      <c r="F5" s="11"/>
      <c r="G5" s="11"/>
      <c r="H5" s="12"/>
    </row>
    <row r="6" spans="3:8" s="14" customFormat="1" ht="20.100000000000001" customHeight="1" x14ac:dyDescent="0.15">
      <c r="C6" s="13" t="s">
        <v>5</v>
      </c>
      <c r="D6" s="13">
        <v>2019</v>
      </c>
      <c r="E6" s="13">
        <v>2018</v>
      </c>
      <c r="F6" s="13" t="s">
        <v>6</v>
      </c>
      <c r="G6" s="13">
        <v>2019</v>
      </c>
      <c r="H6" s="13">
        <v>2018</v>
      </c>
    </row>
    <row r="7" spans="3:8" ht="15" customHeight="1" x14ac:dyDescent="0.15">
      <c r="C7" s="15" t="s">
        <v>7</v>
      </c>
      <c r="D7" s="16"/>
      <c r="E7" s="16"/>
      <c r="F7" s="15" t="s">
        <v>8</v>
      </c>
      <c r="G7" s="17"/>
      <c r="H7" s="17"/>
    </row>
    <row r="8" spans="3:8" ht="15" customHeight="1" x14ac:dyDescent="0.15">
      <c r="C8" s="19" t="s">
        <v>9</v>
      </c>
      <c r="D8" s="20"/>
      <c r="E8" s="20"/>
      <c r="F8" s="19" t="s">
        <v>10</v>
      </c>
      <c r="G8" s="21"/>
      <c r="H8" s="21"/>
    </row>
    <row r="9" spans="3:8" ht="15" customHeight="1" x14ac:dyDescent="0.15">
      <c r="C9" s="19" t="s">
        <v>11</v>
      </c>
      <c r="D9" s="22">
        <f>D10+D11+D12+D13+D14+D15+D16</f>
        <v>1017.8</v>
      </c>
      <c r="E9" s="22">
        <f>E10+E11+E12+E13+E14+E15+E16</f>
        <v>9927.4</v>
      </c>
      <c r="F9" s="19" t="s">
        <v>12</v>
      </c>
      <c r="G9" s="22">
        <f>G10+G11+G12+G13+G14+G15+G16+G17+G18</f>
        <v>960.3</v>
      </c>
      <c r="H9" s="22">
        <f>H10+H11+H12+H13+H14+H15+H16+H17+H18</f>
        <v>6798.4000000000005</v>
      </c>
    </row>
    <row r="10" spans="3:8" ht="15" customHeight="1" x14ac:dyDescent="0.15">
      <c r="C10" s="23" t="s">
        <v>13</v>
      </c>
      <c r="D10" s="24">
        <v>0</v>
      </c>
      <c r="E10" s="24"/>
      <c r="F10" s="23" t="s">
        <v>14</v>
      </c>
      <c r="G10" s="24"/>
      <c r="H10" s="24"/>
    </row>
    <row r="11" spans="3:8" ht="15" customHeight="1" x14ac:dyDescent="0.15">
      <c r="C11" s="23" t="s">
        <v>15</v>
      </c>
      <c r="D11" s="24">
        <v>1017.8</v>
      </c>
      <c r="E11" s="24">
        <v>9927.4</v>
      </c>
      <c r="F11" s="23" t="s">
        <v>16</v>
      </c>
      <c r="G11" s="24">
        <v>635.29999999999995</v>
      </c>
      <c r="H11" s="24">
        <v>6670</v>
      </c>
    </row>
    <row r="12" spans="3:8" ht="15" customHeight="1" x14ac:dyDescent="0.15">
      <c r="C12" s="23" t="s">
        <v>17</v>
      </c>
      <c r="D12" s="24"/>
      <c r="E12" s="24"/>
      <c r="F12" s="23" t="s">
        <v>18</v>
      </c>
      <c r="G12" s="24"/>
      <c r="H12" s="24"/>
    </row>
    <row r="13" spans="3:8" ht="15" customHeight="1" x14ac:dyDescent="0.15">
      <c r="C13" s="23" t="s">
        <v>19</v>
      </c>
      <c r="D13" s="24"/>
      <c r="E13" s="24"/>
      <c r="F13" s="23" t="s">
        <v>20</v>
      </c>
      <c r="G13" s="24"/>
      <c r="H13" s="24"/>
    </row>
    <row r="14" spans="3:8" ht="15" customHeight="1" x14ac:dyDescent="0.15">
      <c r="C14" s="23" t="s">
        <v>21</v>
      </c>
      <c r="D14" s="24"/>
      <c r="E14" s="24"/>
      <c r="F14" s="23" t="s">
        <v>22</v>
      </c>
      <c r="G14" s="24"/>
      <c r="H14" s="24"/>
    </row>
    <row r="15" spans="3:8" ht="15" customHeight="1" x14ac:dyDescent="0.2">
      <c r="C15" s="23" t="s">
        <v>23</v>
      </c>
      <c r="D15" s="25"/>
      <c r="E15" s="24"/>
      <c r="F15" s="23" t="s">
        <v>24</v>
      </c>
      <c r="G15" s="24"/>
      <c r="H15" s="24"/>
    </row>
    <row r="16" spans="3:8" ht="15" customHeight="1" x14ac:dyDescent="0.15">
      <c r="C16" s="23" t="s">
        <v>25</v>
      </c>
      <c r="D16" s="24"/>
      <c r="E16" s="24"/>
      <c r="F16" s="23" t="s">
        <v>26</v>
      </c>
      <c r="G16" s="24">
        <v>246</v>
      </c>
      <c r="H16" s="24">
        <v>109.1</v>
      </c>
    </row>
    <row r="17" spans="3:8" s="27" customFormat="1" ht="15" customHeight="1" x14ac:dyDescent="0.15">
      <c r="C17" s="19" t="s">
        <v>27</v>
      </c>
      <c r="D17" s="22">
        <f>D18+D19+D20+D21+D22+D23+D24</f>
        <v>0</v>
      </c>
      <c r="E17" s="22">
        <f>E18+E19+E20+E21+E22+E23+E24</f>
        <v>1050.0999999999999</v>
      </c>
      <c r="F17" s="23" t="s">
        <v>28</v>
      </c>
      <c r="G17" s="26"/>
      <c r="H17" s="26"/>
    </row>
    <row r="18" spans="3:8" ht="15" customHeight="1" x14ac:dyDescent="0.15">
      <c r="C18" s="23" t="s">
        <v>29</v>
      </c>
      <c r="D18" s="24"/>
      <c r="E18" s="24">
        <v>362.6</v>
      </c>
      <c r="F18" s="23" t="s">
        <v>30</v>
      </c>
      <c r="G18" s="24">
        <v>79</v>
      </c>
      <c r="H18" s="24">
        <v>19.3</v>
      </c>
    </row>
    <row r="19" spans="3:8" ht="15" customHeight="1" x14ac:dyDescent="0.15">
      <c r="C19" s="23" t="s">
        <v>31</v>
      </c>
      <c r="D19" s="24">
        <v>0</v>
      </c>
      <c r="E19" s="24">
        <v>687.5</v>
      </c>
      <c r="F19" s="19" t="s">
        <v>32</v>
      </c>
      <c r="G19" s="22">
        <f>G20+G21+G22</f>
        <v>0</v>
      </c>
      <c r="H19" s="22">
        <f>H20+H21+H22</f>
        <v>0</v>
      </c>
    </row>
    <row r="20" spans="3:8" ht="15" customHeight="1" x14ac:dyDescent="0.15">
      <c r="C20" s="23" t="s">
        <v>33</v>
      </c>
      <c r="D20" s="24"/>
      <c r="E20" s="24"/>
      <c r="F20" s="23" t="s">
        <v>34</v>
      </c>
      <c r="G20" s="24"/>
      <c r="H20" s="24"/>
    </row>
    <row r="21" spans="3:8" ht="15" customHeight="1" x14ac:dyDescent="0.15">
      <c r="C21" s="23" t="s">
        <v>35</v>
      </c>
      <c r="D21" s="24"/>
      <c r="E21" s="24"/>
      <c r="F21" s="23" t="s">
        <v>36</v>
      </c>
      <c r="G21" s="24"/>
      <c r="H21" s="24"/>
    </row>
    <row r="22" spans="3:8" ht="15" customHeight="1" x14ac:dyDescent="0.2">
      <c r="C22" s="23" t="s">
        <v>37</v>
      </c>
      <c r="D22" s="25"/>
      <c r="E22" s="24"/>
      <c r="F22" s="23" t="s">
        <v>38</v>
      </c>
      <c r="G22" s="24"/>
      <c r="H22" s="24"/>
    </row>
    <row r="23" spans="3:8" ht="15" customHeight="1" x14ac:dyDescent="0.15">
      <c r="C23" s="23" t="s">
        <v>39</v>
      </c>
      <c r="D23" s="24"/>
      <c r="E23" s="24"/>
      <c r="F23" s="19" t="s">
        <v>40</v>
      </c>
      <c r="G23" s="22">
        <f>G24+G25</f>
        <v>0</v>
      </c>
      <c r="H23" s="22">
        <f>H24+H25</f>
        <v>0</v>
      </c>
    </row>
    <row r="24" spans="3:8" ht="15" customHeight="1" x14ac:dyDescent="0.15">
      <c r="C24" s="23" t="s">
        <v>41</v>
      </c>
      <c r="D24" s="24"/>
      <c r="E24" s="24"/>
      <c r="F24" s="23" t="s">
        <v>42</v>
      </c>
      <c r="G24" s="24"/>
      <c r="H24" s="24"/>
    </row>
    <row r="25" spans="3:8" ht="15" customHeight="1" x14ac:dyDescent="0.15">
      <c r="C25" s="19" t="s">
        <v>43</v>
      </c>
      <c r="D25" s="22">
        <f>D26+D27+D28+D29+D30</f>
        <v>0</v>
      </c>
      <c r="E25" s="22">
        <f>E26+E27+E28+E29+E30</f>
        <v>0</v>
      </c>
      <c r="F25" s="23" t="s">
        <v>44</v>
      </c>
      <c r="G25" s="24"/>
      <c r="H25" s="24"/>
    </row>
    <row r="26" spans="3:8" ht="15" customHeight="1" x14ac:dyDescent="0.15">
      <c r="C26" s="23" t="s">
        <v>45</v>
      </c>
      <c r="D26" s="24"/>
      <c r="E26" s="24"/>
      <c r="F26" s="28" t="s">
        <v>46</v>
      </c>
      <c r="G26" s="24"/>
      <c r="H26" s="24"/>
    </row>
    <row r="27" spans="3:8" ht="15" customHeight="1" x14ac:dyDescent="0.15">
      <c r="C27" s="23" t="s">
        <v>47</v>
      </c>
      <c r="D27" s="24"/>
      <c r="E27" s="24"/>
      <c r="F27" s="19" t="s">
        <v>48</v>
      </c>
      <c r="G27" s="22">
        <f>G28+G29+G30</f>
        <v>0</v>
      </c>
      <c r="H27" s="22">
        <f>H28+H29+H30</f>
        <v>0</v>
      </c>
    </row>
    <row r="28" spans="3:8" ht="15" customHeight="1" x14ac:dyDescent="0.15">
      <c r="C28" s="23" t="s">
        <v>49</v>
      </c>
      <c r="D28" s="24"/>
      <c r="E28" s="24"/>
      <c r="F28" s="23" t="s">
        <v>50</v>
      </c>
      <c r="G28" s="24"/>
      <c r="H28" s="24"/>
    </row>
    <row r="29" spans="3:8" ht="15" customHeight="1" x14ac:dyDescent="0.15">
      <c r="C29" s="23" t="s">
        <v>51</v>
      </c>
      <c r="D29" s="24"/>
      <c r="E29" s="24"/>
      <c r="F29" s="23" t="s">
        <v>52</v>
      </c>
      <c r="G29" s="24"/>
      <c r="H29" s="24"/>
    </row>
    <row r="30" spans="3:8" ht="15" customHeight="1" x14ac:dyDescent="0.15">
      <c r="C30" s="23" t="s">
        <v>53</v>
      </c>
      <c r="D30" s="24"/>
      <c r="E30" s="24"/>
      <c r="F30" s="23" t="s">
        <v>54</v>
      </c>
      <c r="G30" s="24"/>
      <c r="H30" s="24"/>
    </row>
    <row r="31" spans="3:8" ht="19.5" customHeight="1" x14ac:dyDescent="0.15">
      <c r="C31" s="19" t="s">
        <v>55</v>
      </c>
      <c r="D31" s="29">
        <f>D32+D33+D34+D35+D36</f>
        <v>0</v>
      </c>
      <c r="E31" s="29">
        <f>E32+E33+E34+E35+E36</f>
        <v>0</v>
      </c>
      <c r="F31" s="19" t="s">
        <v>56</v>
      </c>
      <c r="G31" s="22">
        <f>G32+G33+G34+G35+G36+G37</f>
        <v>0</v>
      </c>
      <c r="H31" s="22">
        <f>H32+H33+H34+H35+H36+H37</f>
        <v>0</v>
      </c>
    </row>
    <row r="32" spans="3:8" ht="15" customHeight="1" x14ac:dyDescent="0.15">
      <c r="C32" s="23" t="s">
        <v>57</v>
      </c>
      <c r="D32" s="30"/>
      <c r="E32" s="30"/>
      <c r="F32" s="23" t="s">
        <v>58</v>
      </c>
      <c r="G32" s="24"/>
      <c r="H32" s="24"/>
    </row>
    <row r="33" spans="3:8" ht="15" customHeight="1" x14ac:dyDescent="0.15">
      <c r="C33" s="23" t="s">
        <v>59</v>
      </c>
      <c r="D33" s="30"/>
      <c r="E33" s="30"/>
      <c r="F33" s="23" t="s">
        <v>60</v>
      </c>
      <c r="G33" s="24"/>
      <c r="H33" s="24"/>
    </row>
    <row r="34" spans="3:8" ht="15" customHeight="1" x14ac:dyDescent="0.15">
      <c r="C34" s="23" t="s">
        <v>61</v>
      </c>
      <c r="D34" s="30"/>
      <c r="E34" s="30"/>
      <c r="F34" s="23" t="s">
        <v>62</v>
      </c>
      <c r="G34" s="24"/>
      <c r="H34" s="24"/>
    </row>
    <row r="35" spans="3:8" ht="15" customHeight="1" x14ac:dyDescent="0.15">
      <c r="C35" s="23" t="s">
        <v>63</v>
      </c>
      <c r="D35" s="30"/>
      <c r="E35" s="30"/>
      <c r="F35" s="23" t="s">
        <v>64</v>
      </c>
      <c r="G35" s="24"/>
      <c r="H35" s="24"/>
    </row>
    <row r="36" spans="3:8" ht="15" customHeight="1" x14ac:dyDescent="0.15">
      <c r="C36" s="23" t="s">
        <v>65</v>
      </c>
      <c r="D36" s="30"/>
      <c r="E36" s="30"/>
      <c r="F36" s="23" t="s">
        <v>66</v>
      </c>
      <c r="G36" s="24"/>
      <c r="H36" s="24"/>
    </row>
    <row r="37" spans="3:8" ht="15" customHeight="1" x14ac:dyDescent="0.15">
      <c r="C37" s="19" t="s">
        <v>67</v>
      </c>
      <c r="D37" s="30"/>
      <c r="E37" s="30"/>
      <c r="F37" s="23" t="s">
        <v>68</v>
      </c>
      <c r="G37" s="24"/>
      <c r="H37" s="24"/>
    </row>
    <row r="38" spans="3:8" ht="15" customHeight="1" x14ac:dyDescent="0.15">
      <c r="C38" s="19" t="s">
        <v>69</v>
      </c>
      <c r="D38" s="29">
        <f>D39+D40</f>
        <v>0</v>
      </c>
      <c r="E38" s="29">
        <f>E39+E40</f>
        <v>0</v>
      </c>
      <c r="F38" s="19" t="s">
        <v>70</v>
      </c>
      <c r="G38" s="22">
        <f>G39+G40+G41</f>
        <v>0</v>
      </c>
      <c r="H38" s="22">
        <f>H39+H40+H41</f>
        <v>0</v>
      </c>
    </row>
    <row r="39" spans="3:8" ht="15" customHeight="1" x14ac:dyDescent="0.15">
      <c r="C39" s="23" t="s">
        <v>71</v>
      </c>
      <c r="D39" s="30"/>
      <c r="E39" s="30"/>
      <c r="F39" s="23" t="s">
        <v>72</v>
      </c>
      <c r="G39" s="24"/>
      <c r="H39" s="24"/>
    </row>
    <row r="40" spans="3:8" ht="15" customHeight="1" x14ac:dyDescent="0.15">
      <c r="C40" s="23" t="s">
        <v>73</v>
      </c>
      <c r="D40" s="30"/>
      <c r="E40" s="30"/>
      <c r="F40" s="23" t="s">
        <v>74</v>
      </c>
      <c r="G40" s="24"/>
      <c r="H40" s="24"/>
    </row>
    <row r="41" spans="3:8" ht="15" customHeight="1" x14ac:dyDescent="0.15">
      <c r="C41" s="19" t="s">
        <v>75</v>
      </c>
      <c r="D41" s="29">
        <f>D42+D43+D44+D45</f>
        <v>0</v>
      </c>
      <c r="E41" s="29">
        <f>E42+E43+E44+E45</f>
        <v>0</v>
      </c>
      <c r="F41" s="23" t="s">
        <v>76</v>
      </c>
      <c r="G41" s="24"/>
      <c r="H41" s="24"/>
    </row>
    <row r="42" spans="3:8" ht="15" customHeight="1" x14ac:dyDescent="0.15">
      <c r="C42" s="23" t="s">
        <v>77</v>
      </c>
      <c r="D42" s="30"/>
      <c r="E42" s="30"/>
      <c r="F42" s="19" t="s">
        <v>78</v>
      </c>
      <c r="G42" s="22">
        <f>G43+G44+G46</f>
        <v>0</v>
      </c>
      <c r="H42" s="22">
        <f>H43+H44+H46</f>
        <v>0</v>
      </c>
    </row>
    <row r="43" spans="3:8" ht="15" customHeight="1" x14ac:dyDescent="0.15">
      <c r="C43" s="23" t="s">
        <v>79</v>
      </c>
      <c r="D43" s="30"/>
      <c r="E43" s="30"/>
      <c r="F43" s="23" t="s">
        <v>80</v>
      </c>
      <c r="G43" s="24"/>
      <c r="H43" s="24"/>
    </row>
    <row r="44" spans="3:8" ht="15" customHeight="1" x14ac:dyDescent="0.15">
      <c r="C44" s="23" t="s">
        <v>81</v>
      </c>
      <c r="D44" s="30"/>
      <c r="E44" s="30"/>
      <c r="F44" s="23" t="s">
        <v>82</v>
      </c>
      <c r="G44" s="24"/>
      <c r="H44" s="24"/>
    </row>
    <row r="45" spans="3:8" ht="15" customHeight="1" x14ac:dyDescent="0.15">
      <c r="C45" s="23" t="s">
        <v>83</v>
      </c>
      <c r="D45" s="30"/>
      <c r="E45" s="30"/>
      <c r="F45" s="23" t="s">
        <v>84</v>
      </c>
      <c r="G45" s="24"/>
      <c r="H45" s="24"/>
    </row>
    <row r="46" spans="3:8" ht="15" customHeight="1" x14ac:dyDescent="0.15">
      <c r="C46" s="31"/>
      <c r="D46" s="30"/>
      <c r="E46" s="30"/>
      <c r="F46" s="28"/>
      <c r="G46" s="24"/>
      <c r="H46" s="24"/>
    </row>
    <row r="47" spans="3:8" s="27" customFormat="1" ht="15" customHeight="1" x14ac:dyDescent="0.15">
      <c r="C47" s="19" t="s">
        <v>85</v>
      </c>
      <c r="D47" s="29">
        <f>D9+D17+D25+D31+D37+D38+D41</f>
        <v>1017.8</v>
      </c>
      <c r="E47" s="29">
        <f>E9+E17+E25+E31+E37+E38+E41</f>
        <v>10977.5</v>
      </c>
      <c r="F47" s="19" t="s">
        <v>86</v>
      </c>
      <c r="G47" s="22">
        <f>G9+G19+G23+G26+G27+G31+G38+G42</f>
        <v>960.3</v>
      </c>
      <c r="H47" s="22">
        <f>H9+H19+H23+H26+H27+H31+H38+H42</f>
        <v>6798.4000000000005</v>
      </c>
    </row>
    <row r="48" spans="3:8" ht="15" customHeight="1" x14ac:dyDescent="0.15">
      <c r="C48" s="32"/>
      <c r="D48" s="33"/>
      <c r="E48" s="33"/>
      <c r="F48" s="34"/>
      <c r="G48" s="35"/>
      <c r="H48" s="35"/>
    </row>
    <row r="49" spans="3:8" ht="15" customHeight="1" x14ac:dyDescent="0.15">
      <c r="C49" s="36"/>
      <c r="D49" s="37"/>
      <c r="E49" s="37"/>
      <c r="F49" s="38"/>
      <c r="G49" s="39"/>
      <c r="H49" s="39"/>
    </row>
    <row r="50" spans="3:8" ht="15" customHeight="1" x14ac:dyDescent="0.15">
      <c r="C50" s="15" t="s">
        <v>87</v>
      </c>
      <c r="D50" s="40"/>
      <c r="E50" s="40"/>
      <c r="F50" s="15" t="s">
        <v>88</v>
      </c>
      <c r="G50" s="40"/>
      <c r="H50" s="40"/>
    </row>
    <row r="51" spans="3:8" ht="15" customHeight="1" x14ac:dyDescent="0.15">
      <c r="C51" s="28" t="s">
        <v>89</v>
      </c>
      <c r="D51" s="24"/>
      <c r="E51" s="24"/>
      <c r="F51" s="28" t="s">
        <v>90</v>
      </c>
      <c r="G51" s="24"/>
      <c r="H51" s="24"/>
    </row>
    <row r="52" spans="3:8" ht="15" customHeight="1" x14ac:dyDescent="0.15">
      <c r="C52" s="28" t="s">
        <v>91</v>
      </c>
      <c r="D52" s="24"/>
      <c r="E52" s="24"/>
      <c r="F52" s="28" t="s">
        <v>92</v>
      </c>
      <c r="G52" s="24"/>
      <c r="H52" s="24"/>
    </row>
    <row r="53" spans="3:8" ht="15" customHeight="1" x14ac:dyDescent="0.15">
      <c r="C53" s="28" t="s">
        <v>93</v>
      </c>
      <c r="D53" s="24">
        <v>9907.2999999999993</v>
      </c>
      <c r="E53" s="24">
        <v>5474.6</v>
      </c>
      <c r="F53" s="28" t="s">
        <v>94</v>
      </c>
      <c r="G53" s="24"/>
      <c r="H53" s="24"/>
    </row>
    <row r="54" spans="3:8" ht="15" customHeight="1" x14ac:dyDescent="0.15">
      <c r="C54" s="28" t="s">
        <v>95</v>
      </c>
      <c r="D54" s="24">
        <f>2868.4+862.4</f>
        <v>3730.8</v>
      </c>
      <c r="E54" s="24">
        <v>2780.6</v>
      </c>
      <c r="F54" s="28" t="s">
        <v>96</v>
      </c>
      <c r="G54" s="24"/>
      <c r="H54" s="24"/>
    </row>
    <row r="55" spans="3:8" ht="15" customHeight="1" x14ac:dyDescent="0.15">
      <c r="C55" s="28" t="s">
        <v>97</v>
      </c>
      <c r="D55" s="24">
        <v>69.599999999999994</v>
      </c>
      <c r="E55" s="24"/>
      <c r="F55" s="28" t="s">
        <v>98</v>
      </c>
      <c r="G55" s="24"/>
      <c r="H55" s="24"/>
    </row>
    <row r="56" spans="3:8" ht="15" customHeight="1" x14ac:dyDescent="0.15">
      <c r="C56" s="28" t="s">
        <v>99</v>
      </c>
      <c r="D56" s="24">
        <v>-363.7</v>
      </c>
      <c r="E56" s="24"/>
      <c r="F56" s="28" t="s">
        <v>100</v>
      </c>
      <c r="G56" s="24"/>
      <c r="H56" s="24"/>
    </row>
    <row r="57" spans="3:8" ht="15" customHeight="1" x14ac:dyDescent="0.15">
      <c r="C57" s="28" t="s">
        <v>101</v>
      </c>
      <c r="D57" s="24"/>
      <c r="E57" s="24">
        <v>69.599999999999994</v>
      </c>
      <c r="F57" s="19"/>
      <c r="G57" s="41"/>
      <c r="H57" s="41"/>
    </row>
    <row r="58" spans="3:8" ht="15" customHeight="1" x14ac:dyDescent="0.15">
      <c r="C58" s="42" t="s">
        <v>102</v>
      </c>
      <c r="D58" s="43"/>
      <c r="E58" s="43"/>
      <c r="F58" s="44" t="s">
        <v>103</v>
      </c>
      <c r="G58" s="45">
        <f>G51+G52+G53+G54+G55+G56</f>
        <v>0</v>
      </c>
      <c r="H58" s="45">
        <f>H51+H52+H53+H54+H55+H56</f>
        <v>0</v>
      </c>
    </row>
    <row r="59" spans="3:8" ht="15" customHeight="1" x14ac:dyDescent="0.15">
      <c r="C59" s="46" t="s">
        <v>104</v>
      </c>
      <c r="D59" s="47"/>
      <c r="E59" s="47"/>
      <c r="F59" s="48"/>
      <c r="G59" s="40"/>
      <c r="H59" s="40"/>
    </row>
    <row r="60" spans="3:8" ht="15" customHeight="1" x14ac:dyDescent="0.15">
      <c r="C60" s="28"/>
      <c r="D60" s="24"/>
      <c r="E60" s="24"/>
      <c r="F60" s="19" t="s">
        <v>105</v>
      </c>
      <c r="G60" s="22">
        <f>G47+G58</f>
        <v>960.3</v>
      </c>
      <c r="H60" s="22">
        <f>H47+H58</f>
        <v>6798.4000000000005</v>
      </c>
    </row>
    <row r="61" spans="3:8" ht="15" customHeight="1" x14ac:dyDescent="0.15">
      <c r="C61" s="19" t="s">
        <v>106</v>
      </c>
      <c r="D61" s="22">
        <f>D51+D52+D53+D54+D55+D56+D57+D58+D59</f>
        <v>13343.999999999998</v>
      </c>
      <c r="E61" s="22">
        <f>E51+E52+E53+E54+E55+E56+E57+E58+E59</f>
        <v>8324.8000000000011</v>
      </c>
      <c r="F61" s="28"/>
      <c r="G61" s="41"/>
      <c r="H61" s="41"/>
    </row>
    <row r="62" spans="3:8" ht="15" customHeight="1" x14ac:dyDescent="0.15">
      <c r="C62" s="19"/>
      <c r="D62" s="22"/>
      <c r="E62" s="22"/>
      <c r="F62" s="19" t="s">
        <v>107</v>
      </c>
      <c r="G62" s="41"/>
      <c r="H62" s="41"/>
    </row>
    <row r="63" spans="3:8" ht="15" customHeight="1" x14ac:dyDescent="0.15">
      <c r="C63" s="19" t="s">
        <v>108</v>
      </c>
      <c r="D63" s="22">
        <f>D47+D61</f>
        <v>14361.799999999997</v>
      </c>
      <c r="E63" s="22">
        <f>E47+E61</f>
        <v>19302.300000000003</v>
      </c>
      <c r="F63" s="19"/>
      <c r="G63" s="41"/>
      <c r="H63" s="41"/>
    </row>
    <row r="64" spans="3:8" ht="15" customHeight="1" x14ac:dyDescent="0.15">
      <c r="C64" s="31"/>
      <c r="D64" s="20"/>
      <c r="E64" s="20"/>
      <c r="F64" s="19" t="s">
        <v>109</v>
      </c>
      <c r="G64" s="22">
        <f>G65+G66+G67</f>
        <v>0</v>
      </c>
      <c r="H64" s="22">
        <f>H65+H66+H67</f>
        <v>0</v>
      </c>
    </row>
    <row r="65" spans="3:8" ht="15" customHeight="1" x14ac:dyDescent="0.15">
      <c r="C65" s="31"/>
      <c r="D65" s="20"/>
      <c r="E65" s="20"/>
      <c r="F65" s="28" t="s">
        <v>110</v>
      </c>
      <c r="G65" s="24"/>
      <c r="H65" s="24"/>
    </row>
    <row r="66" spans="3:8" ht="15" customHeight="1" x14ac:dyDescent="0.15">
      <c r="C66" s="31"/>
      <c r="D66" s="20"/>
      <c r="E66" s="20"/>
      <c r="F66" s="28" t="s">
        <v>111</v>
      </c>
      <c r="G66" s="24"/>
      <c r="H66" s="24"/>
    </row>
    <row r="67" spans="3:8" ht="15" customHeight="1" x14ac:dyDescent="0.15">
      <c r="C67" s="31"/>
      <c r="D67" s="20"/>
      <c r="E67" s="20"/>
      <c r="F67" s="28" t="s">
        <v>112</v>
      </c>
      <c r="G67" s="24"/>
      <c r="H67" s="24"/>
    </row>
    <row r="68" spans="3:8" ht="15" customHeight="1" x14ac:dyDescent="0.15">
      <c r="C68" s="31"/>
      <c r="D68" s="20"/>
      <c r="E68" s="20"/>
      <c r="F68" s="28"/>
      <c r="G68" s="41"/>
      <c r="H68" s="41"/>
    </row>
    <row r="69" spans="3:8" ht="15" customHeight="1" x14ac:dyDescent="0.15">
      <c r="C69" s="31"/>
      <c r="D69" s="20"/>
      <c r="E69" s="20"/>
      <c r="F69" s="19" t="s">
        <v>113</v>
      </c>
      <c r="G69" s="22">
        <f>G70+G71+G72+G73+G74</f>
        <v>13401.5</v>
      </c>
      <c r="H69" s="22">
        <f>H70+H71+H72+H73+H74</f>
        <v>12503.9</v>
      </c>
    </row>
    <row r="70" spans="3:8" ht="15" customHeight="1" x14ac:dyDescent="0.15">
      <c r="C70" s="31"/>
      <c r="D70" s="20"/>
      <c r="E70" s="20"/>
      <c r="F70" s="28" t="s">
        <v>114</v>
      </c>
      <c r="G70" s="24">
        <v>897.6</v>
      </c>
      <c r="H70" s="24">
        <v>3969.4</v>
      </c>
    </row>
    <row r="71" spans="3:8" ht="15" customHeight="1" x14ac:dyDescent="0.15">
      <c r="C71" s="31"/>
      <c r="D71" s="20"/>
      <c r="E71" s="20"/>
      <c r="F71" s="28" t="s">
        <v>115</v>
      </c>
      <c r="G71" s="24">
        <v>12503.9</v>
      </c>
      <c r="H71" s="24">
        <v>8534.5</v>
      </c>
    </row>
    <row r="72" spans="3:8" ht="15" customHeight="1" x14ac:dyDescent="0.15">
      <c r="C72" s="31"/>
      <c r="D72" s="20"/>
      <c r="E72" s="20"/>
      <c r="F72" s="28" t="s">
        <v>116</v>
      </c>
      <c r="G72" s="24"/>
      <c r="H72" s="24"/>
    </row>
    <row r="73" spans="3:8" ht="15" customHeight="1" x14ac:dyDescent="0.15">
      <c r="C73" s="31"/>
      <c r="D73" s="49"/>
      <c r="E73" s="49"/>
      <c r="F73" s="28" t="s">
        <v>117</v>
      </c>
      <c r="G73" s="24"/>
      <c r="H73" s="24"/>
    </row>
    <row r="74" spans="3:8" ht="15" customHeight="1" x14ac:dyDescent="0.15">
      <c r="C74" s="31"/>
      <c r="D74" s="49"/>
      <c r="E74" s="49"/>
      <c r="F74" s="28" t="s">
        <v>118</v>
      </c>
      <c r="G74" s="24"/>
      <c r="H74" s="24"/>
    </row>
    <row r="75" spans="3:8" ht="15" customHeight="1" x14ac:dyDescent="0.15">
      <c r="C75" s="31"/>
      <c r="D75" s="49"/>
      <c r="E75" s="49"/>
      <c r="F75" s="28"/>
      <c r="G75" s="41"/>
      <c r="H75" s="41"/>
    </row>
    <row r="76" spans="3:8" ht="15" customHeight="1" x14ac:dyDescent="0.15">
      <c r="C76" s="31"/>
      <c r="D76" s="49"/>
      <c r="E76" s="49"/>
      <c r="F76" s="19" t="s">
        <v>119</v>
      </c>
      <c r="G76" s="22">
        <f>G77+G78</f>
        <v>0</v>
      </c>
      <c r="H76" s="22">
        <f>H77+H78</f>
        <v>0</v>
      </c>
    </row>
    <row r="77" spans="3:8" ht="15" customHeight="1" x14ac:dyDescent="0.15">
      <c r="C77" s="31"/>
      <c r="D77" s="49"/>
      <c r="E77" s="49"/>
      <c r="F77" s="28" t="s">
        <v>120</v>
      </c>
      <c r="G77" s="24"/>
      <c r="H77" s="24"/>
    </row>
    <row r="78" spans="3:8" ht="15" customHeight="1" x14ac:dyDescent="0.15">
      <c r="C78" s="31"/>
      <c r="D78" s="49"/>
      <c r="E78" s="49"/>
      <c r="F78" s="28" t="s">
        <v>121</v>
      </c>
      <c r="G78" s="24"/>
      <c r="H78" s="24"/>
    </row>
    <row r="79" spans="3:8" ht="15" customHeight="1" x14ac:dyDescent="0.15">
      <c r="C79" s="31"/>
      <c r="D79" s="49"/>
      <c r="E79" s="49"/>
      <c r="F79" s="28"/>
      <c r="G79" s="41"/>
      <c r="H79" s="41"/>
    </row>
    <row r="80" spans="3:8" ht="15" customHeight="1" x14ac:dyDescent="0.15">
      <c r="C80" s="31"/>
      <c r="D80" s="49"/>
      <c r="E80" s="49"/>
      <c r="F80" s="19" t="s">
        <v>122</v>
      </c>
      <c r="G80" s="22">
        <f>G64+G69+G76</f>
        <v>13401.5</v>
      </c>
      <c r="H80" s="22">
        <f>H64+H69+H76</f>
        <v>12503.9</v>
      </c>
    </row>
    <row r="81" spans="3:8" ht="15" customHeight="1" x14ac:dyDescent="0.15">
      <c r="C81" s="31"/>
      <c r="D81" s="49"/>
      <c r="E81" s="49"/>
      <c r="F81" s="28"/>
      <c r="G81" s="41"/>
      <c r="H81" s="41"/>
    </row>
    <row r="82" spans="3:8" ht="15" customHeight="1" x14ac:dyDescent="0.15">
      <c r="C82" s="31"/>
      <c r="D82" s="49"/>
      <c r="E82" s="49"/>
      <c r="F82" s="19" t="s">
        <v>123</v>
      </c>
      <c r="G82" s="22">
        <f>G60+G80</f>
        <v>14361.8</v>
      </c>
      <c r="H82" s="22">
        <f>H60+H80</f>
        <v>19302.3</v>
      </c>
    </row>
    <row r="83" spans="3:8" ht="15" customHeight="1" x14ac:dyDescent="0.15">
      <c r="C83" s="50"/>
      <c r="D83" s="51"/>
      <c r="E83" s="51"/>
      <c r="F83" s="42"/>
      <c r="G83" s="52"/>
      <c r="H83" s="52"/>
    </row>
    <row r="84" spans="3:8" ht="7.5" customHeight="1" x14ac:dyDescent="0.15">
      <c r="C84" s="53"/>
      <c r="D84" s="54"/>
      <c r="E84" s="54"/>
      <c r="F84" s="55"/>
      <c r="G84" s="56"/>
      <c r="H84" s="56"/>
    </row>
    <row r="85" spans="3:8" ht="15" customHeight="1" x14ac:dyDescent="0.2">
      <c r="C85" s="18" t="s">
        <v>124</v>
      </c>
      <c r="G85" s="2"/>
      <c r="H85" s="56"/>
    </row>
    <row r="86" spans="3:8" ht="15" customHeight="1" x14ac:dyDescent="0.2">
      <c r="C86" s="2"/>
      <c r="D86" s="2"/>
      <c r="E86" s="2"/>
      <c r="F86" s="2"/>
      <c r="G86" s="2"/>
      <c r="H86" s="56"/>
    </row>
    <row r="87" spans="3:8" ht="15" customHeight="1" x14ac:dyDescent="0.2">
      <c r="C87" s="2"/>
      <c r="D87" s="2"/>
      <c r="E87" s="2"/>
      <c r="F87" s="2"/>
      <c r="G87" s="2"/>
      <c r="H87" s="56"/>
    </row>
    <row r="88" spans="3:8" ht="15" customHeight="1" x14ac:dyDescent="0.2">
      <c r="C88" s="2"/>
      <c r="D88" s="2"/>
      <c r="E88" s="2"/>
      <c r="F88" s="2"/>
      <c r="G88" s="2"/>
      <c r="H88" s="56"/>
    </row>
    <row r="89" spans="3:8" ht="15" customHeight="1" x14ac:dyDescent="0.2">
      <c r="C89" s="2"/>
      <c r="D89" s="2"/>
      <c r="E89" s="2"/>
      <c r="F89" s="2"/>
      <c r="G89" s="2"/>
      <c r="H89" s="56"/>
    </row>
    <row r="90" spans="3:8" ht="15" customHeight="1" x14ac:dyDescent="0.2">
      <c r="C90" s="2"/>
      <c r="D90" s="2"/>
      <c r="E90" s="2"/>
      <c r="F90" s="2"/>
      <c r="G90" s="2"/>
      <c r="H90" s="56"/>
    </row>
    <row r="91" spans="3:8" ht="15" customHeight="1" x14ac:dyDescent="0.2">
      <c r="C91" s="2"/>
      <c r="D91" s="2"/>
      <c r="E91" s="2"/>
      <c r="F91" s="2"/>
      <c r="G91" s="2"/>
      <c r="H91" s="56"/>
    </row>
    <row r="92" spans="3:8" ht="15" customHeight="1" x14ac:dyDescent="0.2">
      <c r="C92" s="2"/>
      <c r="D92" s="2"/>
      <c r="E92" s="2"/>
      <c r="F92" s="2"/>
      <c r="G92" s="2"/>
      <c r="H92" s="56"/>
    </row>
    <row r="93" spans="3:8" ht="15" customHeight="1" x14ac:dyDescent="0.25">
      <c r="C93"/>
      <c r="D93"/>
      <c r="E93"/>
      <c r="F93"/>
      <c r="G93"/>
      <c r="H93" s="56"/>
    </row>
    <row r="94" spans="3:8" ht="15" customHeight="1" x14ac:dyDescent="0.25">
      <c r="C94"/>
      <c r="D94"/>
      <c r="E94"/>
      <c r="F94"/>
      <c r="G94"/>
      <c r="H94" s="56"/>
    </row>
    <row r="95" spans="3:8" ht="15" customHeight="1" x14ac:dyDescent="0.25">
      <c r="C95"/>
      <c r="D95"/>
      <c r="E95"/>
      <c r="F95"/>
      <c r="G95"/>
      <c r="H95" s="56"/>
    </row>
    <row r="96" spans="3:8" ht="14.25" x14ac:dyDescent="0.2">
      <c r="C96" s="2"/>
      <c r="D96" s="2"/>
      <c r="E96" s="2"/>
      <c r="F96" s="2"/>
      <c r="G96" s="2"/>
    </row>
    <row r="97" spans="3:7" ht="14.25" hidden="1" x14ac:dyDescent="0.2">
      <c r="C97" s="2"/>
      <c r="D97" s="2"/>
      <c r="E97" s="2"/>
      <c r="F97" s="2"/>
      <c r="G97" s="2"/>
    </row>
    <row r="98" spans="3:7" ht="14.25" hidden="1" x14ac:dyDescent="0.2">
      <c r="C98" s="2"/>
      <c r="D98" s="2"/>
      <c r="E98" s="2"/>
      <c r="F98" s="2"/>
      <c r="G98" s="2"/>
    </row>
    <row r="99" spans="3:7" ht="14.25" hidden="1" x14ac:dyDescent="0.2">
      <c r="C99" s="2"/>
      <c r="D99" s="2"/>
      <c r="E99" s="2"/>
      <c r="F99" s="2"/>
      <c r="G99" s="2"/>
    </row>
    <row r="100" spans="3:7" ht="14.25" hidden="1" x14ac:dyDescent="0.2">
      <c r="C100" s="2"/>
      <c r="D100" s="2"/>
      <c r="E100" s="2"/>
      <c r="F100" s="2"/>
      <c r="G100" s="2"/>
    </row>
    <row r="101" spans="3:7" ht="14.25" hidden="1" x14ac:dyDescent="0.2">
      <c r="C101" s="2"/>
      <c r="D101" s="2"/>
      <c r="E101" s="2"/>
      <c r="F101" s="2"/>
      <c r="G101" s="2"/>
    </row>
    <row r="102" spans="3:7" ht="14.25" hidden="1" x14ac:dyDescent="0.2">
      <c r="C102" s="2"/>
      <c r="D102" s="2"/>
      <c r="E102" s="2"/>
      <c r="F102" s="2"/>
      <c r="G102" s="2"/>
    </row>
    <row r="103" spans="3:7" ht="14.25" hidden="1" x14ac:dyDescent="0.2">
      <c r="C103" s="2"/>
      <c r="D103" s="2"/>
      <c r="E103" s="2"/>
      <c r="F103" s="2"/>
      <c r="G103" s="2"/>
    </row>
    <row r="104" spans="3:7" ht="15" hidden="1" x14ac:dyDescent="0.25">
      <c r="C104"/>
      <c r="D104"/>
      <c r="E104"/>
      <c r="F104"/>
      <c r="G104"/>
    </row>
    <row r="105" spans="3:7" ht="15" hidden="1" x14ac:dyDescent="0.25">
      <c r="C105"/>
      <c r="D105"/>
      <c r="E105"/>
      <c r="F105"/>
      <c r="G105"/>
    </row>
    <row r="106" spans="3:7" ht="15" hidden="1" x14ac:dyDescent="0.25">
      <c r="C106"/>
      <c r="D106"/>
      <c r="E106"/>
      <c r="F106"/>
      <c r="G106"/>
    </row>
    <row r="107" spans="3:7" ht="14.25" hidden="1" x14ac:dyDescent="0.2">
      <c r="C107" s="2"/>
      <c r="D107" s="2"/>
      <c r="E107" s="2"/>
      <c r="F107" s="2"/>
      <c r="G107" s="2"/>
    </row>
  </sheetData>
  <mergeCells count="5">
    <mergeCell ref="C1:H1"/>
    <mergeCell ref="C2:H2"/>
    <mergeCell ref="C3:H3"/>
    <mergeCell ref="C4:H4"/>
    <mergeCell ref="C5:H5"/>
  </mergeCells>
  <pageMargins left="0.70866141732283472" right="0.70866141732283472" top="0.35433070866141736" bottom="0.35433070866141736" header="0.31496062992125984" footer="0.31496062992125984"/>
  <pageSetup scale="62" fitToHeight="0" orientation="landscape" r:id="rId1"/>
  <rowBreaks count="1" manualBreakCount="1">
    <brk id="48" min="1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2CFB3-D074-46D4-9135-95D61795C8B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73AFD-07BB-400D-BD5D-90AC304058D3}">
  <sheetPr>
    <pageSetUpPr fitToPage="1"/>
  </sheetPr>
  <dimension ref="A1:K52"/>
  <sheetViews>
    <sheetView showGridLines="0" zoomScaleNormal="100" workbookViewId="0">
      <selection activeCell="D10" sqref="D10"/>
    </sheetView>
  </sheetViews>
  <sheetFormatPr baseColWidth="10" defaultColWidth="0" defaultRowHeight="0" customHeight="1" zeroHeight="1" x14ac:dyDescent="0.2"/>
  <cols>
    <col min="1" max="1" width="2.7109375" style="2" customWidth="1"/>
    <col min="2" max="2" width="2.5703125" style="2" customWidth="1"/>
    <col min="3" max="3" width="41.7109375" style="2" customWidth="1"/>
    <col min="4" max="4" width="19" style="2" customWidth="1"/>
    <col min="5" max="5" width="17.7109375" style="2" customWidth="1"/>
    <col min="6" max="6" width="17.85546875" style="2" customWidth="1"/>
    <col min="7" max="7" width="17.42578125" style="2" customWidth="1"/>
    <col min="8" max="8" width="16" style="2" customWidth="1"/>
    <col min="9" max="9" width="15" style="2" customWidth="1"/>
    <col min="10" max="10" width="20.7109375" style="2" customWidth="1"/>
    <col min="11" max="11" width="2.7109375" style="2" customWidth="1"/>
    <col min="12" max="16384" width="11.42578125" style="2" hidden="1"/>
  </cols>
  <sheetData>
    <row r="1" spans="2:10" ht="14.25" x14ac:dyDescent="0.2">
      <c r="B1" s="1" t="s">
        <v>125</v>
      </c>
      <c r="C1" s="1"/>
      <c r="D1" s="1"/>
      <c r="E1" s="1"/>
      <c r="F1" s="1"/>
      <c r="G1" s="1"/>
      <c r="H1" s="1"/>
      <c r="I1" s="1"/>
      <c r="J1" s="1"/>
    </row>
    <row r="2" spans="2:10" s="6" customFormat="1" ht="15" x14ac:dyDescent="0.2">
      <c r="B2" s="3" t="s">
        <v>1</v>
      </c>
      <c r="C2" s="4"/>
      <c r="D2" s="4"/>
      <c r="E2" s="4"/>
      <c r="F2" s="4"/>
      <c r="G2" s="4"/>
      <c r="H2" s="4"/>
      <c r="I2" s="4"/>
      <c r="J2" s="5"/>
    </row>
    <row r="3" spans="2:10" s="6" customFormat="1" ht="15" x14ac:dyDescent="0.2">
      <c r="B3" s="7" t="s">
        <v>126</v>
      </c>
      <c r="C3" s="8"/>
      <c r="D3" s="8"/>
      <c r="E3" s="8"/>
      <c r="F3" s="8"/>
      <c r="G3" s="8"/>
      <c r="H3" s="8"/>
      <c r="I3" s="8"/>
      <c r="J3" s="9"/>
    </row>
    <row r="4" spans="2:10" s="6" customFormat="1" ht="15" x14ac:dyDescent="0.2">
      <c r="B4" s="7" t="s">
        <v>127</v>
      </c>
      <c r="C4" s="8"/>
      <c r="D4" s="8"/>
      <c r="E4" s="8"/>
      <c r="F4" s="8"/>
      <c r="G4" s="8"/>
      <c r="H4" s="8"/>
      <c r="I4" s="8"/>
      <c r="J4" s="9"/>
    </row>
    <row r="5" spans="2:10" ht="6.75" customHeight="1" x14ac:dyDescent="0.2">
      <c r="B5" s="57"/>
      <c r="C5" s="58"/>
      <c r="D5" s="58"/>
      <c r="E5" s="58"/>
      <c r="F5" s="58"/>
      <c r="G5" s="58"/>
      <c r="H5" s="58"/>
      <c r="I5" s="58"/>
      <c r="J5" s="59"/>
    </row>
    <row r="6" spans="2:10" s="14" customFormat="1" ht="75" customHeight="1" x14ac:dyDescent="0.15">
      <c r="B6" s="60" t="s">
        <v>128</v>
      </c>
      <c r="C6" s="60"/>
      <c r="D6" s="13" t="s">
        <v>129</v>
      </c>
      <c r="E6" s="13" t="s">
        <v>130</v>
      </c>
      <c r="F6" s="13" t="s">
        <v>131</v>
      </c>
      <c r="G6" s="13" t="s">
        <v>132</v>
      </c>
      <c r="H6" s="13" t="s">
        <v>133</v>
      </c>
      <c r="I6" s="13" t="s">
        <v>134</v>
      </c>
      <c r="J6" s="13" t="s">
        <v>135</v>
      </c>
    </row>
    <row r="7" spans="2:10" s="14" customFormat="1" ht="39.950000000000003" customHeight="1" x14ac:dyDescent="0.15">
      <c r="B7" s="61"/>
      <c r="C7" s="62"/>
      <c r="D7" s="63"/>
      <c r="E7" s="63"/>
      <c r="F7" s="63"/>
      <c r="G7" s="63"/>
      <c r="H7" s="63"/>
      <c r="I7" s="63"/>
      <c r="J7" s="63"/>
    </row>
    <row r="8" spans="2:10" s="14" customFormat="1" ht="39.950000000000003" customHeight="1" x14ac:dyDescent="0.15">
      <c r="B8" s="64" t="s">
        <v>136</v>
      </c>
      <c r="C8" s="65"/>
      <c r="D8" s="66">
        <f>D9+D13</f>
        <v>0</v>
      </c>
      <c r="E8" s="66">
        <f t="shared" ref="E8:G8" si="0">E9+E13</f>
        <v>0</v>
      </c>
      <c r="F8" s="66">
        <f t="shared" si="0"/>
        <v>0</v>
      </c>
      <c r="G8" s="66">
        <f t="shared" si="0"/>
        <v>0</v>
      </c>
      <c r="H8" s="66">
        <f>D8+E8+F8+G8</f>
        <v>0</v>
      </c>
      <c r="I8" s="67"/>
      <c r="J8" s="67"/>
    </row>
    <row r="9" spans="2:10" s="14" customFormat="1" ht="39.950000000000003" customHeight="1" x14ac:dyDescent="0.15">
      <c r="B9" s="68"/>
      <c r="C9" s="69" t="s">
        <v>137</v>
      </c>
      <c r="D9" s="66">
        <f>D10+D11+D12</f>
        <v>0</v>
      </c>
      <c r="E9" s="66">
        <f t="shared" ref="E9:F9" si="1">E10+E11+E12</f>
        <v>0</v>
      </c>
      <c r="F9" s="66">
        <f t="shared" si="1"/>
        <v>0</v>
      </c>
      <c r="G9" s="66">
        <f>G10+G11+G12</f>
        <v>0</v>
      </c>
      <c r="H9" s="66">
        <f>D9+E9+F9+G9</f>
        <v>0</v>
      </c>
      <c r="I9" s="67"/>
      <c r="J9" s="67"/>
    </row>
    <row r="10" spans="2:10" s="14" customFormat="1" ht="39.950000000000003" customHeight="1" x14ac:dyDescent="0.15">
      <c r="B10" s="70"/>
      <c r="C10" s="71" t="s">
        <v>138</v>
      </c>
      <c r="D10" s="67"/>
      <c r="E10" s="67"/>
      <c r="F10" s="67"/>
      <c r="G10" s="67"/>
      <c r="H10" s="72"/>
      <c r="I10" s="67"/>
      <c r="J10" s="67"/>
    </row>
    <row r="11" spans="2:10" s="14" customFormat="1" ht="39.950000000000003" customHeight="1" x14ac:dyDescent="0.15">
      <c r="B11" s="73"/>
      <c r="C11" s="71" t="s">
        <v>139</v>
      </c>
      <c r="D11" s="67"/>
      <c r="E11" s="67"/>
      <c r="F11" s="67"/>
      <c r="G11" s="67"/>
      <c r="H11" s="72"/>
      <c r="I11" s="67"/>
      <c r="J11" s="67"/>
    </row>
    <row r="12" spans="2:10" s="14" customFormat="1" ht="39.950000000000003" customHeight="1" x14ac:dyDescent="0.15">
      <c r="B12" s="73"/>
      <c r="C12" s="71" t="s">
        <v>140</v>
      </c>
      <c r="D12" s="67"/>
      <c r="E12" s="67"/>
      <c r="F12" s="67"/>
      <c r="G12" s="67"/>
      <c r="H12" s="72"/>
      <c r="I12" s="67"/>
      <c r="J12" s="67"/>
    </row>
    <row r="13" spans="2:10" s="14" customFormat="1" ht="39.950000000000003" customHeight="1" x14ac:dyDescent="0.15">
      <c r="B13" s="68"/>
      <c r="C13" s="69" t="s">
        <v>141</v>
      </c>
      <c r="D13" s="66">
        <f>D14+D15+D16</f>
        <v>0</v>
      </c>
      <c r="E13" s="66">
        <f t="shared" ref="E13:G13" si="2">E14+E15+E16</f>
        <v>0</v>
      </c>
      <c r="F13" s="66">
        <f t="shared" si="2"/>
        <v>0</v>
      </c>
      <c r="G13" s="66">
        <f t="shared" si="2"/>
        <v>0</v>
      </c>
      <c r="H13" s="66">
        <f>D13+E13+F13+G13</f>
        <v>0</v>
      </c>
      <c r="I13" s="67"/>
      <c r="J13" s="67"/>
    </row>
    <row r="14" spans="2:10" s="14" customFormat="1" ht="39.950000000000003" customHeight="1" x14ac:dyDescent="0.15">
      <c r="B14" s="70"/>
      <c r="C14" s="71" t="s">
        <v>142</v>
      </c>
      <c r="D14" s="67"/>
      <c r="E14" s="67"/>
      <c r="F14" s="67"/>
      <c r="G14" s="67"/>
      <c r="H14" s="72"/>
      <c r="I14" s="67"/>
      <c r="J14" s="67"/>
    </row>
    <row r="15" spans="2:10" s="14" customFormat="1" ht="39.950000000000003" customHeight="1" x14ac:dyDescent="0.15">
      <c r="B15" s="73"/>
      <c r="C15" s="71" t="s">
        <v>143</v>
      </c>
      <c r="D15" s="67"/>
      <c r="E15" s="67"/>
      <c r="F15" s="67"/>
      <c r="G15" s="67"/>
      <c r="H15" s="72"/>
      <c r="I15" s="67"/>
      <c r="J15" s="67"/>
    </row>
    <row r="16" spans="2:10" s="14" customFormat="1" ht="39.950000000000003" customHeight="1" x14ac:dyDescent="0.15">
      <c r="B16" s="73"/>
      <c r="C16" s="71" t="s">
        <v>144</v>
      </c>
      <c r="D16" s="26"/>
      <c r="E16" s="67"/>
      <c r="F16" s="67"/>
      <c r="G16" s="67"/>
      <c r="H16" s="72"/>
      <c r="I16" s="67"/>
      <c r="J16" s="67"/>
    </row>
    <row r="17" spans="2:10" s="14" customFormat="1" ht="39.950000000000003" customHeight="1" x14ac:dyDescent="0.15">
      <c r="B17" s="64" t="s">
        <v>145</v>
      </c>
      <c r="C17" s="65"/>
      <c r="D17" s="67">
        <v>6798.6</v>
      </c>
      <c r="E17" s="74">
        <v>2143.4</v>
      </c>
      <c r="F17" s="74">
        <v>7981.7</v>
      </c>
      <c r="G17" s="74"/>
      <c r="H17" s="72">
        <f>+D17+E17-F17</f>
        <v>960.30000000000018</v>
      </c>
      <c r="I17" s="75"/>
      <c r="J17" s="75"/>
    </row>
    <row r="18" spans="2:10" s="14" customFormat="1" ht="39.950000000000003" customHeight="1" x14ac:dyDescent="0.15">
      <c r="B18" s="73"/>
      <c r="C18" s="76"/>
      <c r="D18" s="72"/>
      <c r="E18" s="72"/>
      <c r="F18" s="72"/>
      <c r="G18" s="72"/>
      <c r="H18" s="72"/>
      <c r="I18" s="77"/>
      <c r="J18" s="77"/>
    </row>
    <row r="19" spans="2:10" s="14" customFormat="1" ht="39.950000000000003" customHeight="1" x14ac:dyDescent="0.15">
      <c r="B19" s="64" t="s">
        <v>146</v>
      </c>
      <c r="C19" s="65"/>
      <c r="D19" s="66">
        <f>D8+D17</f>
        <v>6798.6</v>
      </c>
      <c r="E19" s="66">
        <f t="shared" ref="E19:H19" si="3">E8+E17</f>
        <v>2143.4</v>
      </c>
      <c r="F19" s="66">
        <f t="shared" si="3"/>
        <v>7981.7</v>
      </c>
      <c r="G19" s="66">
        <f t="shared" si="3"/>
        <v>0</v>
      </c>
      <c r="H19" s="66">
        <f t="shared" si="3"/>
        <v>960.30000000000018</v>
      </c>
      <c r="I19" s="67"/>
      <c r="J19" s="67"/>
    </row>
    <row r="20" spans="2:10" s="14" customFormat="1" ht="39.950000000000003" customHeight="1" x14ac:dyDescent="0.15">
      <c r="B20" s="64"/>
      <c r="C20" s="65"/>
      <c r="D20" s="72"/>
      <c r="E20" s="72"/>
      <c r="F20" s="72"/>
      <c r="G20" s="72"/>
      <c r="H20" s="72"/>
      <c r="I20" s="67"/>
      <c r="J20" s="67"/>
    </row>
    <row r="21" spans="2:10" s="14" customFormat="1" ht="39.950000000000003" customHeight="1" x14ac:dyDescent="0.15">
      <c r="B21" s="78" t="s">
        <v>147</v>
      </c>
      <c r="C21" s="79"/>
      <c r="D21" s="80">
        <f>D22+D23+D24</f>
        <v>0</v>
      </c>
      <c r="E21" s="80">
        <f>E22+E23+E24</f>
        <v>0</v>
      </c>
      <c r="F21" s="80">
        <f>F22+F23+F24</f>
        <v>0</v>
      </c>
      <c r="G21" s="80">
        <f t="shared" ref="G21" si="4">G22+G23+G24</f>
        <v>0</v>
      </c>
      <c r="H21" s="80">
        <f>D21+E21+F21+G21</f>
        <v>0</v>
      </c>
      <c r="I21" s="81"/>
      <c r="J21" s="81"/>
    </row>
    <row r="22" spans="2:10" s="14" customFormat="1" ht="39.950000000000003" customHeight="1" x14ac:dyDescent="0.15">
      <c r="B22" s="82"/>
      <c r="C22" s="83" t="s">
        <v>148</v>
      </c>
      <c r="D22" s="84"/>
      <c r="E22" s="84"/>
      <c r="F22" s="84"/>
      <c r="G22" s="84"/>
      <c r="H22" s="85"/>
      <c r="I22" s="84"/>
      <c r="J22" s="84"/>
    </row>
    <row r="23" spans="2:10" s="14" customFormat="1" ht="39.950000000000003" customHeight="1" x14ac:dyDescent="0.15">
      <c r="B23" s="68"/>
      <c r="C23" s="86" t="s">
        <v>149</v>
      </c>
      <c r="D23" s="67"/>
      <c r="E23" s="67"/>
      <c r="F23" s="67"/>
      <c r="G23" s="67"/>
      <c r="H23" s="72"/>
      <c r="I23" s="67"/>
      <c r="J23" s="67"/>
    </row>
    <row r="24" spans="2:10" s="14" customFormat="1" ht="39.950000000000003" customHeight="1" x14ac:dyDescent="0.15">
      <c r="B24" s="68"/>
      <c r="C24" s="86" t="s">
        <v>150</v>
      </c>
      <c r="D24" s="67"/>
      <c r="E24" s="67"/>
      <c r="F24" s="67"/>
      <c r="G24" s="67"/>
      <c r="H24" s="72"/>
      <c r="I24" s="67"/>
      <c r="J24" s="67"/>
    </row>
    <row r="25" spans="2:10" s="14" customFormat="1" ht="39.950000000000003" customHeight="1" x14ac:dyDescent="0.15">
      <c r="B25" s="87"/>
      <c r="C25" s="88"/>
      <c r="D25" s="89"/>
      <c r="E25" s="89"/>
      <c r="F25" s="89"/>
      <c r="G25" s="89"/>
      <c r="H25" s="89"/>
      <c r="I25" s="90"/>
      <c r="J25" s="90"/>
    </row>
    <row r="26" spans="2:10" s="14" customFormat="1" ht="39.950000000000003" customHeight="1" x14ac:dyDescent="0.15">
      <c r="B26" s="64" t="s">
        <v>151</v>
      </c>
      <c r="C26" s="65"/>
      <c r="D26" s="66">
        <f>D27+D28+D29</f>
        <v>0</v>
      </c>
      <c r="E26" s="66">
        <f t="shared" ref="E26:G26" si="5">E27+E28+E29</f>
        <v>0</v>
      </c>
      <c r="F26" s="66">
        <f t="shared" si="5"/>
        <v>0</v>
      </c>
      <c r="G26" s="66">
        <f t="shared" si="5"/>
        <v>0</v>
      </c>
      <c r="H26" s="66">
        <f>D26+E26+F26+G26</f>
        <v>0</v>
      </c>
      <c r="I26" s="91"/>
      <c r="J26" s="91"/>
    </row>
    <row r="27" spans="2:10" s="14" customFormat="1" ht="39.950000000000003" customHeight="1" x14ac:dyDescent="0.15">
      <c r="B27" s="68"/>
      <c r="C27" s="86" t="s">
        <v>152</v>
      </c>
      <c r="D27" s="67"/>
      <c r="E27" s="67"/>
      <c r="F27" s="67"/>
      <c r="G27" s="67"/>
      <c r="H27" s="72"/>
      <c r="I27" s="91"/>
      <c r="J27" s="91"/>
    </row>
    <row r="28" spans="2:10" s="14" customFormat="1" ht="39.950000000000003" customHeight="1" x14ac:dyDescent="0.15">
      <c r="B28" s="68"/>
      <c r="C28" s="86" t="s">
        <v>153</v>
      </c>
      <c r="D28" s="67"/>
      <c r="E28" s="67"/>
      <c r="F28" s="67"/>
      <c r="G28" s="67"/>
      <c r="H28" s="72"/>
      <c r="I28" s="91"/>
      <c r="J28" s="91"/>
    </row>
    <row r="29" spans="2:10" s="14" customFormat="1" ht="39.950000000000003" customHeight="1" x14ac:dyDescent="0.15">
      <c r="B29" s="68"/>
      <c r="C29" s="86" t="s">
        <v>154</v>
      </c>
      <c r="D29" s="67"/>
      <c r="E29" s="67"/>
      <c r="F29" s="67"/>
      <c r="G29" s="67"/>
      <c r="H29" s="72"/>
      <c r="I29" s="91"/>
      <c r="J29" s="91"/>
    </row>
    <row r="30" spans="2:10" s="14" customFormat="1" ht="39.950000000000003" customHeight="1" x14ac:dyDescent="0.15">
      <c r="B30" s="92"/>
      <c r="C30" s="93"/>
      <c r="D30" s="94"/>
      <c r="E30" s="94"/>
      <c r="F30" s="94"/>
      <c r="G30" s="94"/>
      <c r="H30" s="94"/>
      <c r="I30" s="95"/>
      <c r="J30" s="95"/>
    </row>
    <row r="31" spans="2:10" s="14" customFormat="1" ht="5.0999999999999996" customHeight="1" x14ac:dyDescent="0.15"/>
    <row r="32" spans="2:10" s="14" customFormat="1" ht="20.25" customHeight="1" x14ac:dyDescent="0.15">
      <c r="B32" s="96">
        <v>1</v>
      </c>
      <c r="C32" s="97" t="s">
        <v>155</v>
      </c>
      <c r="D32" s="97"/>
      <c r="E32" s="97"/>
      <c r="F32" s="97"/>
      <c r="G32" s="97"/>
      <c r="H32" s="97"/>
      <c r="I32" s="97"/>
      <c r="J32" s="97"/>
    </row>
    <row r="33" spans="2:10" s="14" customFormat="1" ht="10.5" x14ac:dyDescent="0.15">
      <c r="B33" s="96">
        <v>2</v>
      </c>
      <c r="C33" s="97" t="s">
        <v>156</v>
      </c>
      <c r="D33" s="97"/>
      <c r="E33" s="97"/>
      <c r="F33" s="97"/>
      <c r="G33" s="97"/>
      <c r="H33" s="97"/>
      <c r="I33" s="97"/>
      <c r="J33" s="97"/>
    </row>
    <row r="34" spans="2:10" s="14" customFormat="1" ht="10.5" x14ac:dyDescent="0.15"/>
    <row r="35" spans="2:10" s="14" customFormat="1" ht="21" x14ac:dyDescent="0.15">
      <c r="B35" s="98" t="s">
        <v>157</v>
      </c>
      <c r="C35" s="98"/>
      <c r="D35" s="13" t="s">
        <v>158</v>
      </c>
      <c r="E35" s="13" t="s">
        <v>159</v>
      </c>
      <c r="F35" s="13" t="s">
        <v>160</v>
      </c>
      <c r="G35" s="13" t="s">
        <v>161</v>
      </c>
      <c r="H35" s="13" t="s">
        <v>162</v>
      </c>
    </row>
    <row r="36" spans="2:10" s="14" customFormat="1" ht="10.5" x14ac:dyDescent="0.15">
      <c r="B36" s="61" t="s">
        <v>163</v>
      </c>
      <c r="C36" s="62"/>
      <c r="D36" s="99"/>
      <c r="E36" s="100"/>
      <c r="F36" s="100"/>
      <c r="G36" s="100"/>
      <c r="H36" s="100"/>
    </row>
    <row r="37" spans="2:10" s="14" customFormat="1" ht="15" customHeight="1" x14ac:dyDescent="0.15">
      <c r="B37" s="68"/>
      <c r="C37" s="86" t="s">
        <v>164</v>
      </c>
      <c r="D37" s="101"/>
      <c r="E37" s="102"/>
      <c r="F37" s="103"/>
      <c r="G37" s="104"/>
      <c r="H37" s="104"/>
    </row>
    <row r="38" spans="2:10" s="14" customFormat="1" ht="15" customHeight="1" x14ac:dyDescent="0.15">
      <c r="B38" s="68"/>
      <c r="C38" s="86" t="s">
        <v>165</v>
      </c>
      <c r="D38" s="104"/>
      <c r="E38" s="102"/>
      <c r="F38" s="103"/>
      <c r="G38" s="104"/>
      <c r="H38" s="104"/>
    </row>
    <row r="39" spans="2:10" s="14" customFormat="1" ht="15" customHeight="1" x14ac:dyDescent="0.15">
      <c r="B39" s="105"/>
      <c r="C39" s="106" t="s">
        <v>166</v>
      </c>
      <c r="D39" s="107"/>
      <c r="E39" s="107"/>
      <c r="F39" s="107"/>
      <c r="G39" s="107"/>
      <c r="H39" s="107"/>
    </row>
    <row r="40" spans="2:10" s="14" customFormat="1" ht="15" customHeight="1" x14ac:dyDescent="0.2">
      <c r="B40" s="18" t="s">
        <v>124</v>
      </c>
      <c r="C40" s="18"/>
      <c r="D40" s="18"/>
      <c r="E40" s="18"/>
      <c r="F40" s="2"/>
      <c r="G40" s="108"/>
      <c r="H40" s="108"/>
    </row>
    <row r="41" spans="2:10" s="14" customFormat="1" ht="15" customHeight="1" x14ac:dyDescent="0.2">
      <c r="B41" s="2"/>
      <c r="C41" s="2"/>
      <c r="D41" s="2"/>
      <c r="E41" s="2"/>
      <c r="F41" s="2"/>
      <c r="G41" s="108"/>
      <c r="H41" s="108"/>
    </row>
    <row r="42" spans="2:10" s="14" customFormat="1" ht="15" customHeight="1" x14ac:dyDescent="0.2">
      <c r="B42" s="2"/>
      <c r="C42" s="2"/>
      <c r="D42" s="2"/>
      <c r="E42" s="2"/>
      <c r="F42" s="2"/>
      <c r="G42" s="108"/>
      <c r="H42" s="108"/>
    </row>
    <row r="43" spans="2:10" s="14" customFormat="1" ht="15" customHeight="1" x14ac:dyDescent="0.2">
      <c r="B43" s="2"/>
      <c r="C43" s="2"/>
      <c r="D43" s="2"/>
      <c r="E43" s="2"/>
      <c r="F43" s="2"/>
      <c r="G43" s="108"/>
      <c r="H43" s="108"/>
    </row>
    <row r="44" spans="2:10" s="14" customFormat="1" ht="15" customHeight="1" x14ac:dyDescent="0.2">
      <c r="B44" s="2"/>
      <c r="C44" s="2"/>
      <c r="D44" s="2"/>
      <c r="E44" s="2"/>
      <c r="F44" s="2"/>
      <c r="G44" s="108"/>
      <c r="H44" s="108"/>
    </row>
    <row r="45" spans="2:10" s="14" customFormat="1" ht="15" customHeight="1" x14ac:dyDescent="0.2">
      <c r="B45" s="2"/>
      <c r="C45" s="2"/>
      <c r="D45" s="2"/>
      <c r="E45" s="2"/>
      <c r="F45" s="2"/>
      <c r="G45" s="108"/>
      <c r="H45" s="108"/>
    </row>
    <row r="46" spans="2:10" s="14" customFormat="1" ht="15" customHeight="1" x14ac:dyDescent="0.2">
      <c r="B46" s="2"/>
      <c r="C46" s="2"/>
      <c r="D46" s="2"/>
      <c r="E46" s="2"/>
      <c r="F46" s="2"/>
      <c r="G46" s="108"/>
      <c r="H46" s="108"/>
    </row>
    <row r="47" spans="2:10" s="14" customFormat="1" ht="15" customHeight="1" x14ac:dyDescent="0.2">
      <c r="B47" s="2"/>
      <c r="C47" s="2"/>
      <c r="D47" s="2"/>
      <c r="E47" s="2"/>
      <c r="F47" s="2"/>
      <c r="G47" s="108"/>
      <c r="H47" s="108"/>
    </row>
    <row r="48" spans="2:10" s="14" customFormat="1" ht="15" customHeight="1" x14ac:dyDescent="0.25">
      <c r="B48"/>
      <c r="C48"/>
      <c r="D48"/>
      <c r="E48"/>
      <c r="F48"/>
      <c r="G48" s="108"/>
      <c r="H48" s="108"/>
    </row>
    <row r="49" spans="2:6" ht="15" x14ac:dyDescent="0.25">
      <c r="B49"/>
      <c r="C49"/>
      <c r="D49"/>
      <c r="E49"/>
      <c r="F49"/>
    </row>
    <row r="50" spans="2:6" ht="15" hidden="1" x14ac:dyDescent="0.25">
      <c r="B50"/>
      <c r="C50"/>
      <c r="D50"/>
      <c r="E50"/>
      <c r="F50"/>
    </row>
    <row r="51" spans="2:6" ht="14.25" hidden="1" x14ac:dyDescent="0.2"/>
    <row r="52" spans="2:6" ht="14.25" hidden="1" x14ac:dyDescent="0.2"/>
  </sheetData>
  <mergeCells count="19">
    <mergeCell ref="B36:C36"/>
    <mergeCell ref="B25:C25"/>
    <mergeCell ref="B26:C26"/>
    <mergeCell ref="B30:C30"/>
    <mergeCell ref="C32:J32"/>
    <mergeCell ref="C33:J33"/>
    <mergeCell ref="B35:C35"/>
    <mergeCell ref="B7:C7"/>
    <mergeCell ref="B8:C8"/>
    <mergeCell ref="B17:C17"/>
    <mergeCell ref="B19:C19"/>
    <mergeCell ref="B20:C20"/>
    <mergeCell ref="B21:C21"/>
    <mergeCell ref="B1:J1"/>
    <mergeCell ref="B2:J2"/>
    <mergeCell ref="B3:J3"/>
    <mergeCell ref="B4:J4"/>
    <mergeCell ref="B5:J5"/>
    <mergeCell ref="B6:C6"/>
  </mergeCells>
  <pageMargins left="0.11811023622047245" right="0.11811023622047245" top="0.15748031496062992" bottom="0.15748031496062992" header="0.31496062992125984" footer="0.31496062992125984"/>
  <pageSetup scale="8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F9DA9-676C-4CE2-BB2E-46E34E1D1227}">
  <sheetPr>
    <pageSetUpPr fitToPage="1"/>
  </sheetPr>
  <dimension ref="A1:M34"/>
  <sheetViews>
    <sheetView showGridLines="0" zoomScaleNormal="100" workbookViewId="0">
      <selection activeCell="D10" sqref="D10"/>
    </sheetView>
  </sheetViews>
  <sheetFormatPr baseColWidth="10" defaultColWidth="0" defaultRowHeight="0" customHeight="1" zeroHeight="1" x14ac:dyDescent="0.15"/>
  <cols>
    <col min="1" max="1" width="2.7109375" style="14" customWidth="1"/>
    <col min="2" max="2" width="35.7109375" style="14" customWidth="1"/>
    <col min="3" max="3" width="14" style="14" customWidth="1"/>
    <col min="4" max="4" width="16.140625" style="14" customWidth="1"/>
    <col min="5" max="5" width="14.7109375" style="14" customWidth="1"/>
    <col min="6" max="6" width="15.140625" style="14" customWidth="1"/>
    <col min="7" max="7" width="15.28515625" style="14" customWidth="1"/>
    <col min="8" max="8" width="17.42578125" style="14" customWidth="1"/>
    <col min="9" max="9" width="19.140625" style="14" customWidth="1"/>
    <col min="10" max="10" width="16.42578125" style="14" customWidth="1"/>
    <col min="11" max="11" width="16.140625" style="14" customWidth="1"/>
    <col min="12" max="12" width="17.42578125" style="14" customWidth="1"/>
    <col min="13" max="13" width="2.7109375" style="14" customWidth="1"/>
    <col min="14" max="16384" width="11.42578125" style="14" hidden="1"/>
  </cols>
  <sheetData>
    <row r="1" spans="2:12" s="2" customFormat="1" ht="14.25" x14ac:dyDescent="0.2">
      <c r="B1" s="1" t="s">
        <v>167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s="6" customFormat="1" ht="15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5"/>
    </row>
    <row r="3" spans="2:12" s="6" customFormat="1" ht="15" x14ac:dyDescent="0.2">
      <c r="B3" s="7" t="s">
        <v>168</v>
      </c>
      <c r="C3" s="8"/>
      <c r="D3" s="8"/>
      <c r="E3" s="8"/>
      <c r="F3" s="8"/>
      <c r="G3" s="8"/>
      <c r="H3" s="8"/>
      <c r="I3" s="8"/>
      <c r="J3" s="8"/>
      <c r="K3" s="8"/>
      <c r="L3" s="9"/>
    </row>
    <row r="4" spans="2:12" s="6" customFormat="1" ht="15" x14ac:dyDescent="0.2">
      <c r="B4" s="7" t="s">
        <v>169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2:12" s="6" customFormat="1" ht="15" x14ac:dyDescent="0.2">
      <c r="B5" s="10" t="s">
        <v>170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ht="52.5" x14ac:dyDescent="0.15">
      <c r="B6" s="13" t="s">
        <v>171</v>
      </c>
      <c r="C6" s="13" t="s">
        <v>172</v>
      </c>
      <c r="D6" s="13" t="s">
        <v>173</v>
      </c>
      <c r="E6" s="13" t="s">
        <v>174</v>
      </c>
      <c r="F6" s="13" t="s">
        <v>175</v>
      </c>
      <c r="G6" s="13" t="s">
        <v>176</v>
      </c>
      <c r="H6" s="13" t="s">
        <v>177</v>
      </c>
      <c r="I6" s="13" t="s">
        <v>178</v>
      </c>
      <c r="J6" s="13" t="s">
        <v>179</v>
      </c>
      <c r="K6" s="13" t="s">
        <v>180</v>
      </c>
      <c r="L6" s="13" t="s">
        <v>181</v>
      </c>
    </row>
    <row r="7" spans="2:12" ht="39.950000000000003" customHeight="1" x14ac:dyDescent="0.15">
      <c r="B7" s="109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2:12" ht="39.950000000000003" customHeight="1" x14ac:dyDescent="0.15">
      <c r="B8" s="111" t="s">
        <v>182</v>
      </c>
      <c r="C8" s="112"/>
      <c r="D8" s="112"/>
      <c r="E8" s="112"/>
      <c r="F8" s="66">
        <f>F9+F10+F11+F12</f>
        <v>0</v>
      </c>
      <c r="G8" s="112"/>
      <c r="H8" s="66">
        <f>H9+H10+H11+H12</f>
        <v>0</v>
      </c>
      <c r="I8" s="113">
        <f>I9+I10+I11+I12</f>
        <v>0</v>
      </c>
      <c r="J8" s="112"/>
      <c r="K8" s="112"/>
      <c r="L8" s="66">
        <f>F8-K8</f>
        <v>0</v>
      </c>
    </row>
    <row r="9" spans="2:12" ht="39.950000000000003" customHeight="1" x14ac:dyDescent="0.15">
      <c r="B9" s="114" t="s">
        <v>183</v>
      </c>
      <c r="C9" s="112"/>
      <c r="D9" s="112"/>
      <c r="E9" s="112"/>
      <c r="F9" s="104"/>
      <c r="G9" s="104"/>
      <c r="H9" s="104"/>
      <c r="I9" s="104"/>
      <c r="J9" s="104"/>
      <c r="K9" s="104"/>
      <c r="L9" s="72">
        <f t="shared" ref="L9:L12" si="0">F9-K9</f>
        <v>0</v>
      </c>
    </row>
    <row r="10" spans="2:12" ht="39.950000000000003" customHeight="1" x14ac:dyDescent="0.15">
      <c r="B10" s="114" t="s">
        <v>184</v>
      </c>
      <c r="C10" s="112"/>
      <c r="D10" s="112"/>
      <c r="E10" s="112"/>
      <c r="F10" s="104"/>
      <c r="G10" s="104"/>
      <c r="H10" s="104"/>
      <c r="I10" s="104"/>
      <c r="J10" s="104"/>
      <c r="K10" s="104"/>
      <c r="L10" s="72">
        <f t="shared" si="0"/>
        <v>0</v>
      </c>
    </row>
    <row r="11" spans="2:12" ht="39.950000000000003" customHeight="1" x14ac:dyDescent="0.15">
      <c r="B11" s="114" t="s">
        <v>185</v>
      </c>
      <c r="C11" s="112"/>
      <c r="D11" s="112"/>
      <c r="E11" s="112"/>
      <c r="F11" s="104"/>
      <c r="G11" s="104"/>
      <c r="H11" s="104"/>
      <c r="I11" s="104"/>
      <c r="J11" s="104"/>
      <c r="K11" s="104"/>
      <c r="L11" s="72">
        <f t="shared" si="0"/>
        <v>0</v>
      </c>
    </row>
    <row r="12" spans="2:12" ht="39.950000000000003" customHeight="1" x14ac:dyDescent="0.15">
      <c r="B12" s="114" t="s">
        <v>186</v>
      </c>
      <c r="C12" s="112"/>
      <c r="D12" s="112"/>
      <c r="E12" s="112"/>
      <c r="F12" s="104"/>
      <c r="G12" s="104"/>
      <c r="H12" s="104"/>
      <c r="I12" s="104"/>
      <c r="J12" s="104"/>
      <c r="K12" s="104"/>
      <c r="L12" s="72">
        <f t="shared" si="0"/>
        <v>0</v>
      </c>
    </row>
    <row r="13" spans="2:12" ht="39.950000000000003" customHeight="1" x14ac:dyDescent="0.15">
      <c r="B13" s="115"/>
      <c r="C13" s="112"/>
      <c r="D13" s="112"/>
      <c r="E13" s="112"/>
      <c r="F13" s="104"/>
      <c r="G13" s="104"/>
      <c r="H13" s="104"/>
      <c r="I13" s="104"/>
      <c r="J13" s="104"/>
      <c r="K13" s="104"/>
      <c r="L13" s="104"/>
    </row>
    <row r="14" spans="2:12" ht="39.950000000000003" customHeight="1" x14ac:dyDescent="0.15">
      <c r="B14" s="111" t="s">
        <v>187</v>
      </c>
      <c r="C14" s="112"/>
      <c r="D14" s="112"/>
      <c r="E14" s="112"/>
      <c r="F14" s="66">
        <f>F15+F16+F17+F18</f>
        <v>0</v>
      </c>
      <c r="G14" s="112"/>
      <c r="H14" s="66">
        <f>H15+H16+H17+H18</f>
        <v>0</v>
      </c>
      <c r="I14" s="113">
        <f>I15+I16+I17+I18</f>
        <v>0</v>
      </c>
      <c r="J14" s="112"/>
      <c r="K14" s="112"/>
      <c r="L14" s="66">
        <f>F14-K14</f>
        <v>0</v>
      </c>
    </row>
    <row r="15" spans="2:12" ht="39.950000000000003" customHeight="1" x14ac:dyDescent="0.15">
      <c r="B15" s="114" t="s">
        <v>188</v>
      </c>
      <c r="C15" s="112"/>
      <c r="D15" s="112"/>
      <c r="E15" s="112"/>
      <c r="F15" s="104"/>
      <c r="G15" s="104"/>
      <c r="H15" s="104"/>
      <c r="I15" s="104"/>
      <c r="J15" s="104"/>
      <c r="K15" s="104"/>
      <c r="L15" s="72">
        <f>F15-K15</f>
        <v>0</v>
      </c>
    </row>
    <row r="16" spans="2:12" ht="39.950000000000003" customHeight="1" x14ac:dyDescent="0.15">
      <c r="B16" s="114" t="s">
        <v>189</v>
      </c>
      <c r="C16" s="112"/>
      <c r="D16" s="112"/>
      <c r="E16" s="112"/>
      <c r="F16" s="104"/>
      <c r="G16" s="104"/>
      <c r="H16" s="104"/>
      <c r="I16" s="104"/>
      <c r="J16" s="104"/>
      <c r="K16" s="104"/>
      <c r="L16" s="72">
        <f t="shared" ref="L16:L17" si="1">F16-K16</f>
        <v>0</v>
      </c>
    </row>
    <row r="17" spans="2:12" ht="39.950000000000003" customHeight="1" x14ac:dyDescent="0.15">
      <c r="B17" s="114" t="s">
        <v>190</v>
      </c>
      <c r="C17" s="112"/>
      <c r="D17" s="112"/>
      <c r="E17" s="112"/>
      <c r="F17" s="104"/>
      <c r="G17" s="104"/>
      <c r="H17" s="104"/>
      <c r="I17" s="104"/>
      <c r="J17" s="104"/>
      <c r="K17" s="104"/>
      <c r="L17" s="72">
        <f t="shared" si="1"/>
        <v>0</v>
      </c>
    </row>
    <row r="18" spans="2:12" ht="39.950000000000003" customHeight="1" x14ac:dyDescent="0.15">
      <c r="B18" s="114" t="s">
        <v>191</v>
      </c>
      <c r="C18" s="112"/>
      <c r="D18" s="112"/>
      <c r="E18" s="112"/>
      <c r="F18" s="104"/>
      <c r="G18" s="104"/>
      <c r="H18" s="104"/>
      <c r="I18" s="104"/>
      <c r="J18" s="104"/>
      <c r="K18" s="104"/>
      <c r="L18" s="104"/>
    </row>
    <row r="19" spans="2:12" ht="39.950000000000003" customHeight="1" x14ac:dyDescent="0.15">
      <c r="B19" s="115"/>
      <c r="C19" s="112"/>
      <c r="D19" s="112"/>
      <c r="E19" s="112"/>
      <c r="F19" s="104"/>
      <c r="G19" s="104"/>
      <c r="H19" s="104"/>
      <c r="I19" s="104"/>
      <c r="J19" s="104"/>
      <c r="K19" s="104"/>
      <c r="L19" s="104"/>
    </row>
    <row r="20" spans="2:12" ht="39.950000000000003" customHeight="1" x14ac:dyDescent="0.15">
      <c r="B20" s="111" t="s">
        <v>192</v>
      </c>
      <c r="C20" s="112"/>
      <c r="D20" s="112"/>
      <c r="E20" s="112"/>
      <c r="F20" s="66">
        <f>F8+F14</f>
        <v>0</v>
      </c>
      <c r="G20" s="112"/>
      <c r="H20" s="66">
        <f>H8+H14</f>
        <v>0</v>
      </c>
      <c r="I20" s="66">
        <f>I8+I14</f>
        <v>0</v>
      </c>
      <c r="J20" s="112"/>
      <c r="K20" s="112"/>
      <c r="L20" s="66">
        <f>L8+L14</f>
        <v>0</v>
      </c>
    </row>
    <row r="21" spans="2:12" ht="39.950000000000003" customHeight="1" x14ac:dyDescent="0.15">
      <c r="B21" s="116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2:12" ht="4.5" customHeight="1" x14ac:dyDescent="0.15">
      <c r="B22" s="118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2:12" ht="12.95" customHeight="1" x14ac:dyDescent="0.2">
      <c r="B23" s="14" t="s">
        <v>124</v>
      </c>
      <c r="C23" s="18"/>
      <c r="D23" s="18"/>
      <c r="E23" s="18"/>
      <c r="F23" s="2"/>
      <c r="G23" s="119"/>
      <c r="H23" s="119"/>
      <c r="I23" s="119"/>
      <c r="J23" s="119"/>
      <c r="K23" s="119"/>
      <c r="L23" s="119"/>
    </row>
    <row r="24" spans="2:12" ht="12.95" customHeight="1" x14ac:dyDescent="0.2">
      <c r="B24" s="2"/>
      <c r="C24" s="2"/>
      <c r="D24" s="2"/>
      <c r="E24" s="2"/>
      <c r="F24" s="2"/>
      <c r="G24" s="119"/>
      <c r="H24" s="119"/>
      <c r="I24" s="119"/>
      <c r="J24" s="119"/>
      <c r="K24" s="119"/>
      <c r="L24" s="119"/>
    </row>
    <row r="25" spans="2:12" ht="12.95" customHeight="1" x14ac:dyDescent="0.2">
      <c r="B25" s="2"/>
      <c r="C25" s="2"/>
      <c r="D25" s="2"/>
      <c r="E25" s="2"/>
      <c r="F25" s="2"/>
      <c r="G25" s="119"/>
      <c r="H25" s="119"/>
      <c r="I25" s="119"/>
      <c r="J25" s="119"/>
      <c r="K25" s="119"/>
      <c r="L25" s="119"/>
    </row>
    <row r="26" spans="2:12" ht="12.95" customHeight="1" x14ac:dyDescent="0.2">
      <c r="B26" s="2"/>
      <c r="C26" s="2"/>
      <c r="D26" s="2"/>
      <c r="E26" s="2"/>
      <c r="F26" s="2"/>
      <c r="G26" s="119"/>
      <c r="H26" s="119"/>
      <c r="I26" s="119"/>
      <c r="J26" s="119"/>
      <c r="K26" s="119"/>
      <c r="L26" s="119"/>
    </row>
    <row r="27" spans="2:12" ht="12.95" customHeight="1" x14ac:dyDescent="0.2">
      <c r="B27" s="2"/>
      <c r="C27" s="2"/>
      <c r="D27" s="2"/>
      <c r="E27" s="2"/>
      <c r="F27" s="2"/>
      <c r="G27" s="119"/>
      <c r="H27" s="119"/>
      <c r="I27" s="119"/>
      <c r="J27" s="119"/>
      <c r="K27" s="119"/>
      <c r="L27" s="119"/>
    </row>
    <row r="28" spans="2:12" ht="12.95" customHeight="1" x14ac:dyDescent="0.2">
      <c r="B28" s="2"/>
      <c r="C28" s="2"/>
      <c r="D28" s="2"/>
      <c r="E28" s="2"/>
      <c r="F28" s="2"/>
      <c r="G28" s="119"/>
      <c r="H28" s="119"/>
      <c r="I28" s="119"/>
      <c r="J28" s="119"/>
      <c r="K28" s="119"/>
      <c r="L28" s="119"/>
    </row>
    <row r="29" spans="2:12" ht="12.95" customHeight="1" x14ac:dyDescent="0.2">
      <c r="B29" s="2"/>
      <c r="C29" s="2"/>
      <c r="D29" s="2"/>
      <c r="E29" s="2"/>
      <c r="F29" s="2"/>
      <c r="G29" s="119"/>
      <c r="H29" s="119"/>
      <c r="I29" s="119"/>
      <c r="J29" s="119"/>
      <c r="K29" s="119"/>
      <c r="L29" s="119"/>
    </row>
    <row r="30" spans="2:12" ht="12.95" customHeight="1" x14ac:dyDescent="0.2">
      <c r="B30" s="2"/>
      <c r="C30" s="2"/>
      <c r="D30" s="2"/>
      <c r="E30" s="2"/>
      <c r="F30" s="2"/>
      <c r="G30" s="119"/>
      <c r="H30" s="119"/>
      <c r="I30" s="119"/>
      <c r="J30" s="119"/>
      <c r="K30" s="119"/>
      <c r="L30" s="119"/>
    </row>
    <row r="31" spans="2:12" ht="12.95" customHeight="1" x14ac:dyDescent="0.25">
      <c r="B31"/>
      <c r="C31"/>
      <c r="D31"/>
      <c r="E31"/>
      <c r="F31"/>
      <c r="G31" s="119"/>
      <c r="H31" s="119"/>
      <c r="I31" s="119"/>
      <c r="J31" s="119"/>
      <c r="K31" s="119"/>
      <c r="L31" s="119"/>
    </row>
    <row r="32" spans="2:12" ht="12.95" customHeight="1" x14ac:dyDescent="0.25">
      <c r="B32"/>
      <c r="C32"/>
      <c r="D32"/>
      <c r="E32"/>
      <c r="F32"/>
      <c r="G32" s="119"/>
      <c r="H32" s="119"/>
      <c r="I32" s="119"/>
      <c r="J32" s="119"/>
      <c r="K32" s="119"/>
      <c r="L32" s="119"/>
    </row>
    <row r="33" spans="2:12" ht="12.95" customHeight="1" x14ac:dyDescent="0.25">
      <c r="B33"/>
      <c r="C33"/>
      <c r="D33"/>
      <c r="E33"/>
      <c r="F33"/>
      <c r="G33" s="119"/>
      <c r="H33" s="119"/>
      <c r="I33" s="119"/>
      <c r="J33" s="119"/>
      <c r="K33" s="119"/>
      <c r="L33" s="119"/>
    </row>
    <row r="34" spans="2:12" ht="14.25" x14ac:dyDescent="0.2">
      <c r="B34" s="2"/>
      <c r="C34" s="2"/>
      <c r="D34" s="2"/>
      <c r="E34" s="2"/>
      <c r="F34" s="2"/>
    </row>
  </sheetData>
  <mergeCells count="5">
    <mergeCell ref="B1:L1"/>
    <mergeCell ref="B2:L2"/>
    <mergeCell ref="B3:L3"/>
    <mergeCell ref="B4:L4"/>
    <mergeCell ref="B5:L5"/>
  </mergeCells>
  <pageMargins left="0.11811023622047245" right="0.11811023622047245" top="0.15748031496062992" bottom="0.19685039370078741" header="0.31496062992125984" footer="0.31496062992125984"/>
  <pageSetup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12414-1BA9-4DCE-A7B9-8CDFA2FB12CB}">
  <sheetPr>
    <pageSetUpPr fitToPage="1"/>
  </sheetPr>
  <dimension ref="A1:I116"/>
  <sheetViews>
    <sheetView showGridLines="0" zoomScaleNormal="100" workbookViewId="0">
      <selection activeCell="F13" sqref="F13"/>
    </sheetView>
  </sheetViews>
  <sheetFormatPr baseColWidth="10" defaultColWidth="0" defaultRowHeight="14.25" customHeight="1" zeroHeight="1" x14ac:dyDescent="0.2"/>
  <cols>
    <col min="1" max="3" width="2.7109375" style="2" customWidth="1"/>
    <col min="4" max="4" width="74.140625" style="2" customWidth="1"/>
    <col min="5" max="7" width="13.7109375" style="2" customWidth="1"/>
    <col min="8" max="8" width="2.7109375" style="2" customWidth="1"/>
    <col min="9" max="9" width="0" style="2" hidden="1" customWidth="1"/>
    <col min="10" max="16384" width="11.42578125" style="2" hidden="1"/>
  </cols>
  <sheetData>
    <row r="1" spans="2:7" x14ac:dyDescent="0.2">
      <c r="B1" s="1" t="s">
        <v>193</v>
      </c>
      <c r="C1" s="1"/>
      <c r="D1" s="1"/>
      <c r="E1" s="1"/>
      <c r="F1" s="1"/>
      <c r="G1" s="1"/>
    </row>
    <row r="2" spans="2:7" s="6" customFormat="1" ht="15" x14ac:dyDescent="0.2">
      <c r="B2" s="3" t="s">
        <v>1</v>
      </c>
      <c r="C2" s="4"/>
      <c r="D2" s="4"/>
      <c r="E2" s="4"/>
      <c r="F2" s="4"/>
      <c r="G2" s="5"/>
    </row>
    <row r="3" spans="2:7" s="6" customFormat="1" ht="15" x14ac:dyDescent="0.2">
      <c r="B3" s="120" t="s">
        <v>194</v>
      </c>
      <c r="C3" s="121"/>
      <c r="D3" s="121"/>
      <c r="E3" s="121"/>
      <c r="F3" s="121"/>
      <c r="G3" s="122"/>
    </row>
    <row r="4" spans="2:7" s="6" customFormat="1" ht="15" x14ac:dyDescent="0.2">
      <c r="B4" s="120" t="s">
        <v>195</v>
      </c>
      <c r="C4" s="121"/>
      <c r="D4" s="121"/>
      <c r="E4" s="121"/>
      <c r="F4" s="121"/>
      <c r="G4" s="122"/>
    </row>
    <row r="5" spans="2:7" s="6" customFormat="1" ht="15" x14ac:dyDescent="0.2">
      <c r="B5" s="123" t="s">
        <v>170</v>
      </c>
      <c r="C5" s="124"/>
      <c r="D5" s="124"/>
      <c r="E5" s="124"/>
      <c r="F5" s="124"/>
      <c r="G5" s="125"/>
    </row>
    <row r="6" spans="2:7" ht="8.1" customHeight="1" x14ac:dyDescent="0.2">
      <c r="B6" s="126"/>
    </row>
    <row r="7" spans="2:7" s="14" customFormat="1" ht="21" x14ac:dyDescent="0.15">
      <c r="B7" s="127" t="s">
        <v>6</v>
      </c>
      <c r="C7" s="128"/>
      <c r="D7" s="129"/>
      <c r="E7" s="13" t="s">
        <v>196</v>
      </c>
      <c r="F7" s="13" t="s">
        <v>197</v>
      </c>
      <c r="G7" s="13" t="s">
        <v>198</v>
      </c>
    </row>
    <row r="8" spans="2:7" ht="8.1" customHeight="1" x14ac:dyDescent="0.2">
      <c r="B8" s="130"/>
      <c r="C8" s="131"/>
      <c r="D8" s="132"/>
      <c r="E8" s="133"/>
      <c r="F8" s="133"/>
      <c r="G8" s="133"/>
    </row>
    <row r="9" spans="2:7" s="138" customFormat="1" ht="12.95" customHeight="1" x14ac:dyDescent="0.15">
      <c r="B9" s="134"/>
      <c r="C9" s="135" t="s">
        <v>199</v>
      </c>
      <c r="D9" s="136"/>
      <c r="E9" s="137">
        <f>E10+E11+E12</f>
        <v>32199.699999999997</v>
      </c>
      <c r="F9" s="137">
        <f>F10+F11+F12+F18</f>
        <v>23769.5</v>
      </c>
      <c r="G9" s="137">
        <f>G10+G11+G12</f>
        <v>0</v>
      </c>
    </row>
    <row r="10" spans="2:7" s="14" customFormat="1" ht="12.95" customHeight="1" x14ac:dyDescent="0.15">
      <c r="B10" s="139"/>
      <c r="D10" s="140" t="s">
        <v>200</v>
      </c>
      <c r="E10" s="30">
        <v>21268.3</v>
      </c>
      <c r="F10" s="30">
        <v>18648.3</v>
      </c>
      <c r="G10" s="30"/>
    </row>
    <row r="11" spans="2:7" s="14" customFormat="1" ht="12.95" customHeight="1" x14ac:dyDescent="0.15">
      <c r="B11" s="139"/>
      <c r="D11" s="140" t="s">
        <v>201</v>
      </c>
      <c r="E11" s="30"/>
      <c r="F11" s="30"/>
      <c r="G11" s="30"/>
    </row>
    <row r="12" spans="2:7" s="14" customFormat="1" ht="12.95" customHeight="1" x14ac:dyDescent="0.15">
      <c r="B12" s="139"/>
      <c r="D12" s="140" t="s">
        <v>202</v>
      </c>
      <c r="E12" s="30">
        <v>10931.4</v>
      </c>
      <c r="F12" s="30">
        <v>5117.1000000000004</v>
      </c>
      <c r="G12" s="30"/>
    </row>
    <row r="13" spans="2:7" s="14" customFormat="1" ht="8.1" customHeight="1" x14ac:dyDescent="0.15">
      <c r="B13" s="139"/>
      <c r="C13" s="141"/>
      <c r="D13" s="86"/>
      <c r="E13" s="30"/>
      <c r="F13" s="30"/>
      <c r="G13" s="30"/>
    </row>
    <row r="14" spans="2:7" s="138" customFormat="1" ht="12.95" customHeight="1" x14ac:dyDescent="0.15">
      <c r="B14" s="134"/>
      <c r="C14" s="135" t="s">
        <v>203</v>
      </c>
      <c r="D14" s="136"/>
      <c r="E14" s="29">
        <f>E15+E16</f>
        <v>0</v>
      </c>
      <c r="F14" s="29">
        <f>F15+F16</f>
        <v>0</v>
      </c>
      <c r="G14" s="29">
        <f>G15+G16</f>
        <v>0</v>
      </c>
    </row>
    <row r="15" spans="2:7" s="14" customFormat="1" ht="12.95" customHeight="1" x14ac:dyDescent="0.15">
      <c r="B15" s="139"/>
      <c r="D15" s="140" t="s">
        <v>204</v>
      </c>
      <c r="E15" s="30"/>
      <c r="F15" s="30"/>
      <c r="G15" s="30"/>
    </row>
    <row r="16" spans="2:7" s="14" customFormat="1" ht="12.95" customHeight="1" x14ac:dyDescent="0.15">
      <c r="B16" s="139"/>
      <c r="D16" s="140" t="s">
        <v>205</v>
      </c>
      <c r="E16" s="30"/>
      <c r="F16" s="30"/>
      <c r="G16" s="30"/>
    </row>
    <row r="17" spans="2:8" s="14" customFormat="1" ht="8.1" customHeight="1" x14ac:dyDescent="0.15">
      <c r="B17" s="139"/>
      <c r="C17" s="141"/>
      <c r="D17" s="86"/>
      <c r="E17" s="30"/>
      <c r="F17" s="30"/>
      <c r="G17" s="30"/>
    </row>
    <row r="18" spans="2:8" s="138" customFormat="1" ht="12.95" customHeight="1" x14ac:dyDescent="0.15">
      <c r="B18" s="134"/>
      <c r="C18" s="135" t="s">
        <v>206</v>
      </c>
      <c r="D18" s="136"/>
      <c r="E18" s="29">
        <f>E19+E20</f>
        <v>0</v>
      </c>
      <c r="F18" s="29">
        <f>F19+F20</f>
        <v>4.0999999999999996</v>
      </c>
      <c r="G18" s="29">
        <f>G19+G20</f>
        <v>0</v>
      </c>
    </row>
    <row r="19" spans="2:8" s="14" customFormat="1" ht="12.95" customHeight="1" x14ac:dyDescent="0.15">
      <c r="B19" s="139"/>
      <c r="D19" s="140" t="s">
        <v>207</v>
      </c>
      <c r="E19" s="142">
        <v>0</v>
      </c>
      <c r="F19" s="30">
        <v>4.0999999999999996</v>
      </c>
      <c r="G19" s="30"/>
    </row>
    <row r="20" spans="2:8" s="14" customFormat="1" ht="12.95" customHeight="1" x14ac:dyDescent="0.15">
      <c r="B20" s="139"/>
      <c r="D20" s="140" t="s">
        <v>208</v>
      </c>
      <c r="E20" s="142"/>
      <c r="F20" s="30"/>
      <c r="G20" s="30"/>
    </row>
    <row r="21" spans="2:8" s="14" customFormat="1" ht="8.1" customHeight="1" x14ac:dyDescent="0.15">
      <c r="B21" s="139"/>
      <c r="C21" s="141"/>
      <c r="D21" s="86"/>
      <c r="E21" s="142"/>
      <c r="F21" s="142"/>
      <c r="G21" s="142"/>
    </row>
    <row r="22" spans="2:8" s="138" customFormat="1" ht="12.95" customHeight="1" x14ac:dyDescent="0.15">
      <c r="B22" s="134"/>
      <c r="C22" s="135" t="s">
        <v>209</v>
      </c>
      <c r="D22" s="136"/>
      <c r="E22" s="29">
        <f>E9-E14+E18</f>
        <v>32199.699999999997</v>
      </c>
      <c r="F22" s="29">
        <f>F9-F14+F18</f>
        <v>23773.599999999999</v>
      </c>
      <c r="G22" s="29">
        <f>G9-G14+G18</f>
        <v>0</v>
      </c>
      <c r="H22" s="137"/>
    </row>
    <row r="23" spans="2:8" s="14" customFormat="1" ht="17.25" customHeight="1" x14ac:dyDescent="0.15">
      <c r="B23" s="139"/>
      <c r="C23" s="135" t="s">
        <v>210</v>
      </c>
      <c r="D23" s="136"/>
      <c r="E23" s="29">
        <f>E22-E12</f>
        <v>21268.299999999996</v>
      </c>
      <c r="F23" s="29">
        <f>F22-F12</f>
        <v>18656.5</v>
      </c>
      <c r="G23" s="29">
        <f>G22-G12</f>
        <v>0</v>
      </c>
    </row>
    <row r="24" spans="2:8" s="14" customFormat="1" ht="24" customHeight="1" x14ac:dyDescent="0.15">
      <c r="B24" s="139"/>
      <c r="C24" s="135" t="s">
        <v>211</v>
      </c>
      <c r="D24" s="136"/>
      <c r="E24" s="29">
        <f>E23-E18</f>
        <v>21268.299999999996</v>
      </c>
      <c r="F24" s="29">
        <f>F23-F18</f>
        <v>18652.400000000001</v>
      </c>
      <c r="G24" s="29">
        <f>G23-G18</f>
        <v>0</v>
      </c>
    </row>
    <row r="25" spans="2:8" s="14" customFormat="1" ht="8.1" customHeight="1" x14ac:dyDescent="0.15">
      <c r="B25" s="143"/>
      <c r="C25" s="144"/>
      <c r="D25" s="106"/>
      <c r="E25" s="145"/>
      <c r="F25" s="145"/>
      <c r="G25" s="145"/>
    </row>
    <row r="26" spans="2:8" s="14" customFormat="1" ht="8.1" customHeight="1" x14ac:dyDescent="0.15">
      <c r="B26" s="146"/>
    </row>
    <row r="27" spans="2:8" s="138" customFormat="1" ht="10.5" x14ac:dyDescent="0.15">
      <c r="B27" s="98" t="s">
        <v>5</v>
      </c>
      <c r="C27" s="98"/>
      <c r="D27" s="98"/>
      <c r="E27" s="13" t="s">
        <v>212</v>
      </c>
      <c r="F27" s="13" t="s">
        <v>197</v>
      </c>
      <c r="G27" s="13" t="s">
        <v>213</v>
      </c>
    </row>
    <row r="28" spans="2:8" s="14" customFormat="1" ht="8.1" customHeight="1" x14ac:dyDescent="0.15">
      <c r="B28" s="147"/>
      <c r="C28" s="148"/>
      <c r="D28" s="83"/>
      <c r="E28" s="149"/>
      <c r="F28" s="149"/>
      <c r="G28" s="149"/>
    </row>
    <row r="29" spans="2:8" s="138" customFormat="1" ht="12.95" customHeight="1" x14ac:dyDescent="0.15">
      <c r="B29" s="134"/>
      <c r="C29" s="135" t="s">
        <v>214</v>
      </c>
      <c r="D29" s="136"/>
      <c r="E29" s="137">
        <f>E30+E31</f>
        <v>0</v>
      </c>
      <c r="F29" s="137">
        <f t="shared" ref="F29:G29" si="0">F30+F31</f>
        <v>0</v>
      </c>
      <c r="G29" s="137">
        <f t="shared" si="0"/>
        <v>0</v>
      </c>
    </row>
    <row r="30" spans="2:8" s="14" customFormat="1" ht="12.95" customHeight="1" x14ac:dyDescent="0.15">
      <c r="B30" s="139"/>
      <c r="D30" s="71" t="s">
        <v>215</v>
      </c>
      <c r="E30" s="91"/>
      <c r="F30" s="91"/>
      <c r="G30" s="91"/>
    </row>
    <row r="31" spans="2:8" s="14" customFormat="1" ht="12.95" customHeight="1" x14ac:dyDescent="0.15">
      <c r="B31" s="139"/>
      <c r="D31" s="71" t="s">
        <v>216</v>
      </c>
      <c r="E31" s="91"/>
      <c r="F31" s="91"/>
      <c r="G31" s="91"/>
    </row>
    <row r="32" spans="2:8" s="14" customFormat="1" ht="8.1" customHeight="1" x14ac:dyDescent="0.15">
      <c r="B32" s="139"/>
      <c r="C32" s="141"/>
      <c r="D32" s="86"/>
      <c r="E32" s="91"/>
      <c r="F32" s="91"/>
      <c r="G32" s="91"/>
    </row>
    <row r="33" spans="2:7" s="14" customFormat="1" ht="12.95" customHeight="1" x14ac:dyDescent="0.15">
      <c r="B33" s="134"/>
      <c r="C33" s="135" t="s">
        <v>217</v>
      </c>
      <c r="D33" s="136"/>
      <c r="E33" s="137">
        <f>E24+E29</f>
        <v>21268.299999999996</v>
      </c>
      <c r="F33" s="137">
        <f>F24+F29</f>
        <v>18652.400000000001</v>
      </c>
      <c r="G33" s="137">
        <f>G24+G29</f>
        <v>0</v>
      </c>
    </row>
    <row r="34" spans="2:7" s="14" customFormat="1" ht="8.1" customHeight="1" x14ac:dyDescent="0.15">
      <c r="B34" s="143"/>
      <c r="C34" s="144"/>
      <c r="D34" s="106"/>
      <c r="E34" s="150"/>
      <c r="F34" s="150"/>
      <c r="G34" s="150"/>
    </row>
    <row r="35" spans="2:7" s="14" customFormat="1" ht="8.1" customHeight="1" x14ac:dyDescent="0.15">
      <c r="B35" s="146"/>
    </row>
    <row r="36" spans="2:7" s="138" customFormat="1" ht="21" x14ac:dyDescent="0.15">
      <c r="B36" s="98" t="s">
        <v>5</v>
      </c>
      <c r="C36" s="98"/>
      <c r="D36" s="98"/>
      <c r="E36" s="13" t="s">
        <v>218</v>
      </c>
      <c r="F36" s="13" t="s">
        <v>197</v>
      </c>
      <c r="G36" s="13" t="s">
        <v>219</v>
      </c>
    </row>
    <row r="37" spans="2:7" s="14" customFormat="1" ht="8.1" customHeight="1" x14ac:dyDescent="0.15">
      <c r="B37" s="151"/>
      <c r="C37" s="152"/>
      <c r="D37" s="153"/>
      <c r="E37" s="154"/>
      <c r="F37" s="154"/>
      <c r="G37" s="154"/>
    </row>
    <row r="38" spans="2:7" s="138" customFormat="1" ht="12.95" customHeight="1" x14ac:dyDescent="0.15">
      <c r="B38" s="155"/>
      <c r="C38" s="135" t="s">
        <v>220</v>
      </c>
      <c r="D38" s="136"/>
      <c r="E38" s="156">
        <f>E39+E40</f>
        <v>0</v>
      </c>
      <c r="F38" s="156">
        <f>F39+F40</f>
        <v>0</v>
      </c>
      <c r="G38" s="156">
        <f>G39+G40</f>
        <v>0</v>
      </c>
    </row>
    <row r="39" spans="2:7" s="14" customFormat="1" ht="12.95" customHeight="1" x14ac:dyDescent="0.15">
      <c r="B39" s="157"/>
      <c r="D39" s="158" t="s">
        <v>221</v>
      </c>
      <c r="E39" s="159"/>
      <c r="F39" s="159"/>
      <c r="G39" s="159"/>
    </row>
    <row r="40" spans="2:7" s="14" customFormat="1" ht="12.95" customHeight="1" x14ac:dyDescent="0.15">
      <c r="B40" s="157"/>
      <c r="D40" s="158" t="s">
        <v>222</v>
      </c>
      <c r="E40" s="159"/>
      <c r="F40" s="159"/>
      <c r="G40" s="159"/>
    </row>
    <row r="41" spans="2:7" s="14" customFormat="1" ht="8.1" customHeight="1" x14ac:dyDescent="0.15">
      <c r="B41" s="157"/>
      <c r="D41" s="158"/>
      <c r="E41" s="159"/>
      <c r="F41" s="159"/>
      <c r="G41" s="159"/>
    </row>
    <row r="42" spans="2:7" s="138" customFormat="1" ht="12.95" customHeight="1" x14ac:dyDescent="0.15">
      <c r="B42" s="155"/>
      <c r="C42" s="135" t="s">
        <v>223</v>
      </c>
      <c r="D42" s="136"/>
      <c r="E42" s="156">
        <f>E43+E44</f>
        <v>0</v>
      </c>
      <c r="F42" s="156">
        <f>F43+F44</f>
        <v>0</v>
      </c>
      <c r="G42" s="156">
        <f>G43+G44</f>
        <v>0</v>
      </c>
    </row>
    <row r="43" spans="2:7" s="14" customFormat="1" ht="12.95" customHeight="1" x14ac:dyDescent="0.15">
      <c r="B43" s="157"/>
      <c r="D43" s="158" t="s">
        <v>224</v>
      </c>
      <c r="E43" s="159"/>
      <c r="F43" s="159"/>
      <c r="G43" s="159"/>
    </row>
    <row r="44" spans="2:7" s="14" customFormat="1" ht="12.95" customHeight="1" x14ac:dyDescent="0.15">
      <c r="B44" s="157"/>
      <c r="D44" s="158" t="s">
        <v>225</v>
      </c>
      <c r="E44" s="159"/>
      <c r="F44" s="159"/>
      <c r="G44" s="159"/>
    </row>
    <row r="45" spans="2:7" s="14" customFormat="1" ht="8.1" customHeight="1" x14ac:dyDescent="0.15">
      <c r="B45" s="157"/>
      <c r="C45" s="160"/>
      <c r="D45" s="161"/>
      <c r="E45" s="162"/>
      <c r="F45" s="162"/>
      <c r="G45" s="162"/>
    </row>
    <row r="46" spans="2:7" s="138" customFormat="1" ht="12.95" customHeight="1" x14ac:dyDescent="0.15">
      <c r="B46" s="163"/>
      <c r="C46" s="135" t="s">
        <v>226</v>
      </c>
      <c r="D46" s="136"/>
      <c r="E46" s="164">
        <f>E38-E42</f>
        <v>0</v>
      </c>
      <c r="F46" s="164">
        <f>F38-F42</f>
        <v>0</v>
      </c>
      <c r="G46" s="164">
        <f>G38-G42</f>
        <v>0</v>
      </c>
    </row>
    <row r="47" spans="2:7" s="14" customFormat="1" ht="8.1" customHeight="1" x14ac:dyDescent="0.15">
      <c r="B47" s="165"/>
      <c r="C47" s="166"/>
      <c r="D47" s="167"/>
      <c r="E47" s="168"/>
      <c r="F47" s="168"/>
      <c r="G47" s="168"/>
    </row>
    <row r="48" spans="2:7" s="14" customFormat="1" ht="8.1" customHeight="1" x14ac:dyDescent="0.15">
      <c r="B48" s="146"/>
    </row>
    <row r="49" spans="2:7" s="138" customFormat="1" ht="21" x14ac:dyDescent="0.15">
      <c r="B49" s="169" t="s">
        <v>5</v>
      </c>
      <c r="C49" s="169"/>
      <c r="D49" s="169"/>
      <c r="E49" s="170" t="s">
        <v>218</v>
      </c>
      <c r="F49" s="170" t="s">
        <v>197</v>
      </c>
      <c r="G49" s="170" t="s">
        <v>219</v>
      </c>
    </row>
    <row r="50" spans="2:7" s="14" customFormat="1" ht="8.1" customHeight="1" x14ac:dyDescent="0.15">
      <c r="B50" s="171"/>
      <c r="C50" s="172"/>
      <c r="D50" s="153"/>
      <c r="E50" s="173"/>
      <c r="F50" s="173"/>
      <c r="G50" s="173"/>
    </row>
    <row r="51" spans="2:7" s="14" customFormat="1" ht="12.95" customHeight="1" x14ac:dyDescent="0.15">
      <c r="B51" s="157"/>
      <c r="C51" s="160" t="s">
        <v>227</v>
      </c>
      <c r="D51" s="161"/>
      <c r="E51" s="174">
        <f>+E10</f>
        <v>21268.3</v>
      </c>
      <c r="F51" s="174">
        <f>+F10</f>
        <v>18648.3</v>
      </c>
      <c r="G51" s="174">
        <f>+G10</f>
        <v>0</v>
      </c>
    </row>
    <row r="52" spans="2:7" s="138" customFormat="1" ht="12.95" customHeight="1" x14ac:dyDescent="0.15">
      <c r="B52" s="155"/>
      <c r="C52" s="175" t="s">
        <v>228</v>
      </c>
      <c r="D52" s="176"/>
      <c r="E52" s="177">
        <f>E53-E54</f>
        <v>0</v>
      </c>
      <c r="F52" s="177">
        <f>F53-F54</f>
        <v>5117.1000000000004</v>
      </c>
      <c r="G52" s="177">
        <f>G53-G54</f>
        <v>0</v>
      </c>
    </row>
    <row r="53" spans="2:7" s="14" customFormat="1" ht="12.95" customHeight="1" x14ac:dyDescent="0.15">
      <c r="B53" s="157"/>
      <c r="D53" s="158" t="s">
        <v>221</v>
      </c>
      <c r="E53" s="174"/>
      <c r="F53" s="174">
        <f>+F12</f>
        <v>5117.1000000000004</v>
      </c>
      <c r="G53" s="174">
        <f>+G12</f>
        <v>0</v>
      </c>
    </row>
    <row r="54" spans="2:7" s="14" customFormat="1" ht="12.95" customHeight="1" x14ac:dyDescent="0.15">
      <c r="B54" s="157"/>
      <c r="D54" s="158" t="s">
        <v>224</v>
      </c>
      <c r="E54" s="174"/>
      <c r="F54" s="174"/>
      <c r="G54" s="174"/>
    </row>
    <row r="55" spans="2:7" s="14" customFormat="1" ht="8.1" customHeight="1" x14ac:dyDescent="0.15">
      <c r="B55" s="157"/>
      <c r="C55" s="160"/>
      <c r="D55" s="161"/>
      <c r="E55" s="174"/>
      <c r="F55" s="174"/>
      <c r="G55" s="174"/>
    </row>
    <row r="56" spans="2:7" s="14" customFormat="1" ht="12.95" customHeight="1" x14ac:dyDescent="0.15">
      <c r="B56" s="157"/>
      <c r="C56" s="160" t="s">
        <v>204</v>
      </c>
      <c r="D56" s="161"/>
      <c r="E56" s="174">
        <f>+E15</f>
        <v>0</v>
      </c>
      <c r="F56" s="174">
        <f>+F15</f>
        <v>0</v>
      </c>
      <c r="G56" s="174">
        <f>+G15</f>
        <v>0</v>
      </c>
    </row>
    <row r="57" spans="2:7" s="14" customFormat="1" ht="8.1" customHeight="1" x14ac:dyDescent="0.15">
      <c r="B57" s="157"/>
      <c r="C57" s="160"/>
      <c r="D57" s="161"/>
      <c r="E57" s="178"/>
      <c r="F57" s="178"/>
      <c r="G57" s="178"/>
    </row>
    <row r="58" spans="2:7" s="14" customFormat="1" ht="12.95" customHeight="1" x14ac:dyDescent="0.15">
      <c r="B58" s="157"/>
      <c r="C58" s="160" t="s">
        <v>207</v>
      </c>
      <c r="D58" s="161"/>
      <c r="E58" s="142"/>
      <c r="F58" s="30"/>
      <c r="G58" s="30"/>
    </row>
    <row r="59" spans="2:7" s="14" customFormat="1" ht="8.1" customHeight="1" x14ac:dyDescent="0.15">
      <c r="B59" s="157"/>
      <c r="C59" s="160"/>
      <c r="D59" s="161"/>
      <c r="E59" s="178"/>
      <c r="F59" s="178"/>
      <c r="G59" s="178"/>
    </row>
    <row r="60" spans="2:7" s="138" customFormat="1" ht="12.95" customHeight="1" x14ac:dyDescent="0.15">
      <c r="B60" s="155"/>
      <c r="C60" s="135" t="s">
        <v>229</v>
      </c>
      <c r="D60" s="136"/>
      <c r="E60" s="177">
        <f>E51+E52-E56+E58</f>
        <v>21268.3</v>
      </c>
      <c r="F60" s="177">
        <f>F51+F52-F56+F58</f>
        <v>23765.4</v>
      </c>
      <c r="G60" s="177">
        <f>G51+G52-G56+G58</f>
        <v>0</v>
      </c>
    </row>
    <row r="61" spans="2:7" s="138" customFormat="1" ht="12.95" customHeight="1" x14ac:dyDescent="0.15">
      <c r="B61" s="155"/>
      <c r="C61" s="135" t="s">
        <v>230</v>
      </c>
      <c r="D61" s="136"/>
      <c r="E61" s="177">
        <f>E60-E52</f>
        <v>21268.3</v>
      </c>
      <c r="F61" s="177">
        <f>F60-F52</f>
        <v>18648.300000000003</v>
      </c>
      <c r="G61" s="177">
        <f>G60-G52</f>
        <v>0</v>
      </c>
    </row>
    <row r="62" spans="2:7" s="14" customFormat="1" ht="8.1" customHeight="1" x14ac:dyDescent="0.15">
      <c r="B62" s="179"/>
      <c r="C62" s="180"/>
      <c r="D62" s="181"/>
      <c r="E62" s="182"/>
      <c r="F62" s="182"/>
      <c r="G62" s="182"/>
    </row>
    <row r="63" spans="2:7" s="14" customFormat="1" ht="8.1" customHeight="1" x14ac:dyDescent="0.15">
      <c r="B63" s="146"/>
    </row>
    <row r="64" spans="2:7" s="138" customFormat="1" ht="21" x14ac:dyDescent="0.15">
      <c r="B64" s="169" t="s">
        <v>5</v>
      </c>
      <c r="C64" s="169"/>
      <c r="D64" s="169"/>
      <c r="E64" s="170" t="s">
        <v>218</v>
      </c>
      <c r="F64" s="170" t="s">
        <v>197</v>
      </c>
      <c r="G64" s="170" t="s">
        <v>219</v>
      </c>
    </row>
    <row r="65" spans="2:7" s="14" customFormat="1" ht="8.1" customHeight="1" x14ac:dyDescent="0.15">
      <c r="B65" s="171"/>
      <c r="C65" s="172"/>
      <c r="D65" s="153"/>
      <c r="E65" s="173"/>
      <c r="F65" s="173"/>
      <c r="G65" s="173"/>
    </row>
    <row r="66" spans="2:7" s="14" customFormat="1" ht="12.95" customHeight="1" x14ac:dyDescent="0.15">
      <c r="B66" s="157"/>
      <c r="C66" s="160" t="s">
        <v>201</v>
      </c>
      <c r="D66" s="161"/>
      <c r="E66" s="159">
        <f>+E11</f>
        <v>0</v>
      </c>
      <c r="F66" s="159">
        <f>+F11</f>
        <v>0</v>
      </c>
      <c r="G66" s="159">
        <f>+G11</f>
        <v>0</v>
      </c>
    </row>
    <row r="67" spans="2:7" s="138" customFormat="1" ht="12.95" customHeight="1" x14ac:dyDescent="0.15">
      <c r="B67" s="155"/>
      <c r="C67" s="175" t="s">
        <v>231</v>
      </c>
      <c r="D67" s="176"/>
      <c r="E67" s="156">
        <f>E68-E69</f>
        <v>0</v>
      </c>
      <c r="F67" s="156">
        <f>F68-F69</f>
        <v>0</v>
      </c>
      <c r="G67" s="156">
        <f>G68-G69</f>
        <v>0</v>
      </c>
    </row>
    <row r="68" spans="2:7" s="14" customFormat="1" ht="12.95" customHeight="1" x14ac:dyDescent="0.15">
      <c r="B68" s="157"/>
      <c r="D68" s="158" t="s">
        <v>222</v>
      </c>
      <c r="E68" s="159"/>
      <c r="F68" s="159"/>
      <c r="G68" s="159"/>
    </row>
    <row r="69" spans="2:7" s="14" customFormat="1" ht="12.95" customHeight="1" x14ac:dyDescent="0.15">
      <c r="B69" s="157"/>
      <c r="D69" s="158" t="s">
        <v>225</v>
      </c>
      <c r="E69" s="159"/>
      <c r="F69" s="159"/>
      <c r="G69" s="159"/>
    </row>
    <row r="70" spans="2:7" s="14" customFormat="1" ht="8.1" customHeight="1" x14ac:dyDescent="0.15">
      <c r="B70" s="157"/>
      <c r="C70" s="160"/>
      <c r="D70" s="161"/>
      <c r="E70" s="159"/>
      <c r="F70" s="159"/>
      <c r="G70" s="159"/>
    </row>
    <row r="71" spans="2:7" s="14" customFormat="1" ht="12.95" customHeight="1" x14ac:dyDescent="0.15">
      <c r="B71" s="157"/>
      <c r="C71" s="160" t="s">
        <v>232</v>
      </c>
      <c r="D71" s="161"/>
      <c r="E71" s="159">
        <f>+E16</f>
        <v>0</v>
      </c>
      <c r="F71" s="159">
        <f>+F16</f>
        <v>0</v>
      </c>
      <c r="G71" s="159">
        <f>+G16</f>
        <v>0</v>
      </c>
    </row>
    <row r="72" spans="2:7" s="14" customFormat="1" ht="8.1" customHeight="1" x14ac:dyDescent="0.15">
      <c r="B72" s="157"/>
      <c r="C72" s="160"/>
      <c r="D72" s="161"/>
      <c r="E72" s="162"/>
      <c r="F72" s="162"/>
      <c r="G72" s="162"/>
    </row>
    <row r="73" spans="2:7" s="14" customFormat="1" ht="12.95" customHeight="1" x14ac:dyDescent="0.15">
      <c r="B73" s="157"/>
      <c r="C73" s="160" t="s">
        <v>208</v>
      </c>
      <c r="D73" s="161"/>
      <c r="E73" s="183"/>
      <c r="F73" s="159"/>
      <c r="G73" s="159"/>
    </row>
    <row r="74" spans="2:7" s="14" customFormat="1" ht="8.1" customHeight="1" x14ac:dyDescent="0.15">
      <c r="B74" s="179"/>
      <c r="C74" s="180"/>
      <c r="D74" s="181"/>
      <c r="E74" s="184"/>
      <c r="F74" s="184"/>
      <c r="G74" s="184"/>
    </row>
    <row r="75" spans="2:7" s="14" customFormat="1" ht="12.95" customHeight="1" x14ac:dyDescent="0.15">
      <c r="B75" s="185"/>
      <c r="C75" s="186" t="s">
        <v>233</v>
      </c>
      <c r="D75" s="187"/>
      <c r="E75" s="188">
        <f>E66+E67-E71+E73</f>
        <v>0</v>
      </c>
      <c r="F75" s="188">
        <f>F66+F67-F71+F73</f>
        <v>0</v>
      </c>
      <c r="G75" s="188">
        <f>G66+G67-G71+G73</f>
        <v>0</v>
      </c>
    </row>
    <row r="76" spans="2:7" s="14" customFormat="1" ht="17.25" customHeight="1" x14ac:dyDescent="0.15">
      <c r="B76" s="163"/>
      <c r="C76" s="135" t="s">
        <v>234</v>
      </c>
      <c r="D76" s="136"/>
      <c r="E76" s="164">
        <f>E75-E67</f>
        <v>0</v>
      </c>
      <c r="F76" s="164">
        <f>F75-F67</f>
        <v>0</v>
      </c>
      <c r="G76" s="164">
        <f>G75-G67</f>
        <v>0</v>
      </c>
    </row>
    <row r="77" spans="2:7" s="14" customFormat="1" ht="8.1" customHeight="1" x14ac:dyDescent="0.15">
      <c r="B77" s="165"/>
      <c r="C77" s="166"/>
      <c r="D77" s="167"/>
      <c r="E77" s="168"/>
      <c r="F77" s="168"/>
      <c r="G77" s="168"/>
    </row>
    <row r="78" spans="2:7" s="14" customFormat="1" ht="8.1" customHeight="1" x14ac:dyDescent="0.15">
      <c r="B78" s="175"/>
      <c r="C78" s="175"/>
      <c r="D78" s="175"/>
      <c r="E78" s="189"/>
      <c r="F78" s="189"/>
      <c r="G78" s="189"/>
    </row>
    <row r="79" spans="2:7" s="14" customFormat="1" ht="8.1" customHeight="1" x14ac:dyDescent="0.2">
      <c r="B79" s="14" t="s">
        <v>124</v>
      </c>
      <c r="C79" s="18"/>
      <c r="D79" s="18"/>
      <c r="E79" s="18"/>
      <c r="F79" s="2"/>
      <c r="G79" s="189"/>
    </row>
    <row r="80" spans="2:7" s="14" customFormat="1" ht="8.1" customHeight="1" x14ac:dyDescent="0.2">
      <c r="B80" s="2"/>
      <c r="C80" s="2"/>
      <c r="D80" s="2"/>
      <c r="E80" s="2"/>
      <c r="F80" s="2"/>
      <c r="G80" s="189"/>
    </row>
    <row r="81" spans="2:7" s="14" customFormat="1" ht="8.1" customHeight="1" x14ac:dyDescent="0.2">
      <c r="B81" s="2"/>
      <c r="C81" s="2"/>
      <c r="D81" s="2"/>
      <c r="E81" s="2"/>
      <c r="F81" s="2"/>
      <c r="G81" s="189"/>
    </row>
    <row r="82" spans="2:7" s="14" customFormat="1" ht="8.1" customHeight="1" x14ac:dyDescent="0.2">
      <c r="B82" s="2"/>
      <c r="C82" s="2"/>
      <c r="D82" s="2"/>
      <c r="E82" s="2"/>
      <c r="F82" s="2"/>
      <c r="G82" s="189"/>
    </row>
    <row r="83" spans="2:7" s="14" customFormat="1" ht="8.1" customHeight="1" x14ac:dyDescent="0.2">
      <c r="B83" s="2"/>
      <c r="C83" s="2"/>
      <c r="D83" s="2"/>
      <c r="E83" s="2"/>
      <c r="F83" s="2"/>
      <c r="G83" s="189"/>
    </row>
    <row r="84" spans="2:7" s="14" customFormat="1" ht="8.1" customHeight="1" x14ac:dyDescent="0.2">
      <c r="B84" s="2"/>
      <c r="C84" s="2"/>
      <c r="D84" s="2"/>
      <c r="E84" s="2"/>
      <c r="F84" s="2"/>
      <c r="G84" s="189"/>
    </row>
    <row r="85" spans="2:7" s="14" customFormat="1" ht="8.1" customHeight="1" x14ac:dyDescent="0.2">
      <c r="B85" s="2"/>
      <c r="C85" s="2"/>
      <c r="D85" s="2"/>
      <c r="E85" s="2"/>
      <c r="F85" s="2"/>
      <c r="G85" s="189"/>
    </row>
    <row r="86" spans="2:7" s="14" customFormat="1" ht="8.1" customHeight="1" x14ac:dyDescent="0.2">
      <c r="B86" s="2"/>
      <c r="C86" s="2"/>
      <c r="D86" s="2"/>
      <c r="E86" s="2"/>
      <c r="F86" s="2"/>
      <c r="G86" s="189"/>
    </row>
    <row r="87" spans="2:7" s="14" customFormat="1" ht="8.1" customHeight="1" x14ac:dyDescent="0.2">
      <c r="B87" s="2"/>
      <c r="C87" s="2"/>
      <c r="D87" s="2"/>
      <c r="E87" s="2"/>
      <c r="F87" s="2"/>
      <c r="G87" s="189"/>
    </row>
    <row r="88" spans="2:7" s="14" customFormat="1" ht="8.1" customHeight="1" x14ac:dyDescent="0.2">
      <c r="B88" s="2"/>
      <c r="C88" s="2"/>
      <c r="D88" s="2"/>
      <c r="E88" s="2"/>
      <c r="F88" s="2"/>
      <c r="G88" s="189"/>
    </row>
    <row r="89" spans="2:7" s="14" customFormat="1" ht="8.1" customHeight="1" x14ac:dyDescent="0.2">
      <c r="B89" s="2"/>
      <c r="C89" s="2"/>
      <c r="D89" s="2"/>
      <c r="E89" s="2"/>
      <c r="F89" s="2"/>
      <c r="G89" s="189"/>
    </row>
    <row r="90" spans="2:7" s="14" customFormat="1" ht="8.1" customHeight="1" x14ac:dyDescent="0.25">
      <c r="B90"/>
      <c r="C90"/>
      <c r="D90"/>
      <c r="E90"/>
      <c r="F90"/>
      <c r="G90" s="189"/>
    </row>
    <row r="91" spans="2:7" s="14" customFormat="1" ht="8.1" customHeight="1" x14ac:dyDescent="0.25">
      <c r="B91"/>
      <c r="C91"/>
      <c r="D91"/>
      <c r="E91"/>
      <c r="F91"/>
      <c r="G91" s="189"/>
    </row>
    <row r="92" spans="2:7" s="14" customFormat="1" ht="8.1" customHeight="1" x14ac:dyDescent="0.25">
      <c r="B92"/>
      <c r="C92"/>
      <c r="D92"/>
      <c r="E92"/>
      <c r="F92"/>
      <c r="G92" s="189"/>
    </row>
    <row r="93" spans="2:7" s="14" customFormat="1" ht="8.1" customHeight="1" x14ac:dyDescent="0.2">
      <c r="B93" s="2"/>
      <c r="C93" s="2"/>
      <c r="D93" s="2"/>
      <c r="E93" s="2"/>
      <c r="F93" s="2"/>
      <c r="G93" s="189"/>
    </row>
    <row r="94" spans="2:7" s="14" customFormat="1" ht="8.1" customHeight="1" x14ac:dyDescent="0.15">
      <c r="B94" s="175"/>
      <c r="C94" s="175"/>
      <c r="D94" s="175"/>
      <c r="E94" s="189"/>
      <c r="F94" s="189"/>
      <c r="G94" s="189"/>
    </row>
    <row r="95" spans="2:7" s="14" customFormat="1" ht="8.1" customHeight="1" x14ac:dyDescent="0.15">
      <c r="B95" s="175"/>
      <c r="C95" s="175"/>
      <c r="D95" s="175"/>
      <c r="E95" s="189"/>
      <c r="F95" s="189"/>
      <c r="G95" s="189"/>
    </row>
    <row r="96" spans="2:7" s="14" customFormat="1" ht="8.1" customHeight="1" x14ac:dyDescent="0.15">
      <c r="B96" s="175"/>
      <c r="C96" s="175"/>
      <c r="D96" s="175"/>
      <c r="E96" s="189"/>
      <c r="F96" s="189"/>
      <c r="G96" s="189"/>
    </row>
    <row r="97" hidden="1" x14ac:dyDescent="0.2"/>
    <row r="98" hidden="1" x14ac:dyDescent="0.2"/>
    <row r="99" hidden="1" x14ac:dyDescent="0.2"/>
    <row r="100" hidden="1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</sheetData>
  <mergeCells count="35">
    <mergeCell ref="B76:B77"/>
    <mergeCell ref="C76:D76"/>
    <mergeCell ref="E76:E77"/>
    <mergeCell ref="F76:F77"/>
    <mergeCell ref="G76:G77"/>
    <mergeCell ref="B50:C50"/>
    <mergeCell ref="C60:D60"/>
    <mergeCell ref="C61:D61"/>
    <mergeCell ref="B64:D64"/>
    <mergeCell ref="B65:C65"/>
    <mergeCell ref="C75:D75"/>
    <mergeCell ref="B46:B47"/>
    <mergeCell ref="C46:D46"/>
    <mergeCell ref="E46:E47"/>
    <mergeCell ref="F46:F47"/>
    <mergeCell ref="G46:G47"/>
    <mergeCell ref="B49:D49"/>
    <mergeCell ref="B27:D27"/>
    <mergeCell ref="C29:D29"/>
    <mergeCell ref="C33:D33"/>
    <mergeCell ref="B36:D36"/>
    <mergeCell ref="C38:D38"/>
    <mergeCell ref="C42:D42"/>
    <mergeCell ref="C9:D9"/>
    <mergeCell ref="C14:D14"/>
    <mergeCell ref="C18:D18"/>
    <mergeCell ref="C22:D22"/>
    <mergeCell ref="C23:D23"/>
    <mergeCell ref="C24:D24"/>
    <mergeCell ref="B1:G1"/>
    <mergeCell ref="B2:G2"/>
    <mergeCell ref="B3:G3"/>
    <mergeCell ref="B4:G4"/>
    <mergeCell ref="B5:G5"/>
    <mergeCell ref="B7:D7"/>
  </mergeCells>
  <pageMargins left="0.11811023622047245" right="0.11811023622047245" top="0.55118110236220474" bottom="0.35433070866141736" header="0.31496062992125984" footer="0.31496062992125984"/>
  <pageSetup scale="8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CB3B-CB04-45DE-A8FB-6B94F26EAFC7}">
  <sheetPr>
    <pageSetUpPr fitToPage="1"/>
  </sheetPr>
  <dimension ref="A1:M97"/>
  <sheetViews>
    <sheetView showGridLines="0" zoomScaleNormal="100" workbookViewId="0">
      <selection activeCell="C15" sqref="C15:D15"/>
    </sheetView>
  </sheetViews>
  <sheetFormatPr baseColWidth="10" defaultColWidth="0" defaultRowHeight="9" customHeight="1" zeroHeight="1" x14ac:dyDescent="0.15"/>
  <cols>
    <col min="1" max="2" width="2.7109375" style="18" customWidth="1"/>
    <col min="3" max="3" width="2.7109375" style="230" customWidth="1"/>
    <col min="4" max="4" width="83.7109375" style="230" customWidth="1"/>
    <col min="5" max="5" width="12.7109375" style="18" customWidth="1"/>
    <col min="6" max="6" width="15.42578125" style="18" customWidth="1"/>
    <col min="7" max="10" width="12.7109375" style="18" customWidth="1"/>
    <col min="11" max="11" width="2.7109375" style="18" customWidth="1"/>
    <col min="12" max="13" width="0" style="18" hidden="1" customWidth="1"/>
    <col min="14" max="16384" width="11.42578125" style="18" hidden="1"/>
  </cols>
  <sheetData>
    <row r="1" spans="1:10" s="2" customFormat="1" ht="14.25" x14ac:dyDescent="0.2">
      <c r="B1" s="1" t="s">
        <v>235</v>
      </c>
      <c r="C1" s="1"/>
      <c r="D1" s="1"/>
      <c r="E1" s="1"/>
      <c r="F1" s="1"/>
      <c r="G1" s="1"/>
      <c r="H1" s="1"/>
      <c r="I1" s="1"/>
      <c r="J1" s="1"/>
    </row>
    <row r="2" spans="1:10" s="6" customFormat="1" ht="16.5" customHeight="1" x14ac:dyDescent="0.2">
      <c r="B2" s="3" t="s">
        <v>1</v>
      </c>
      <c r="C2" s="4"/>
      <c r="D2" s="4"/>
      <c r="E2" s="4"/>
      <c r="F2" s="4"/>
      <c r="G2" s="4"/>
      <c r="H2" s="4"/>
      <c r="I2" s="4"/>
      <c r="J2" s="5"/>
    </row>
    <row r="3" spans="1:10" s="6" customFormat="1" ht="16.5" customHeight="1" x14ac:dyDescent="0.2">
      <c r="B3" s="120" t="s">
        <v>236</v>
      </c>
      <c r="C3" s="121"/>
      <c r="D3" s="121"/>
      <c r="E3" s="121"/>
      <c r="F3" s="121"/>
      <c r="G3" s="121"/>
      <c r="H3" s="121"/>
      <c r="I3" s="121"/>
      <c r="J3" s="122"/>
    </row>
    <row r="4" spans="1:10" s="6" customFormat="1" ht="16.5" customHeight="1" x14ac:dyDescent="0.2">
      <c r="B4" s="120" t="s">
        <v>237</v>
      </c>
      <c r="C4" s="121"/>
      <c r="D4" s="121"/>
      <c r="E4" s="121"/>
      <c r="F4" s="121"/>
      <c r="G4" s="121"/>
      <c r="H4" s="121"/>
      <c r="I4" s="121"/>
      <c r="J4" s="122"/>
    </row>
    <row r="5" spans="1:10" s="6" customFormat="1" ht="16.5" customHeight="1" x14ac:dyDescent="0.2">
      <c r="B5" s="123" t="s">
        <v>170</v>
      </c>
      <c r="C5" s="124"/>
      <c r="D5" s="124"/>
      <c r="E5" s="124"/>
      <c r="F5" s="124"/>
      <c r="G5" s="124"/>
      <c r="H5" s="124"/>
      <c r="I5" s="124"/>
      <c r="J5" s="125"/>
    </row>
    <row r="6" spans="1:10" s="14" customFormat="1" ht="17.25" customHeight="1" x14ac:dyDescent="0.15">
      <c r="B6" s="190" t="s">
        <v>238</v>
      </c>
      <c r="C6" s="191"/>
      <c r="D6" s="192"/>
      <c r="E6" s="98" t="s">
        <v>239</v>
      </c>
      <c r="F6" s="98"/>
      <c r="G6" s="98"/>
      <c r="H6" s="98"/>
      <c r="I6" s="98"/>
      <c r="J6" s="98" t="s">
        <v>240</v>
      </c>
    </row>
    <row r="7" spans="1:10" s="14" customFormat="1" ht="21" x14ac:dyDescent="0.15">
      <c r="B7" s="193"/>
      <c r="C7" s="194"/>
      <c r="D7" s="195"/>
      <c r="E7" s="196" t="s">
        <v>241</v>
      </c>
      <c r="F7" s="13" t="s">
        <v>242</v>
      </c>
      <c r="G7" s="196" t="s">
        <v>243</v>
      </c>
      <c r="H7" s="196" t="s">
        <v>197</v>
      </c>
      <c r="I7" s="196" t="s">
        <v>244</v>
      </c>
      <c r="J7" s="98"/>
    </row>
    <row r="8" spans="1:10" s="201" customFormat="1" ht="8.1" customHeight="1" x14ac:dyDescent="0.2">
      <c r="A8" s="14"/>
      <c r="B8" s="197"/>
      <c r="C8" s="198"/>
      <c r="D8" s="199"/>
      <c r="E8" s="200"/>
      <c r="F8" s="200"/>
      <c r="G8" s="200"/>
      <c r="H8" s="200"/>
      <c r="I8" s="200"/>
      <c r="J8" s="200"/>
    </row>
    <row r="9" spans="1:10" s="201" customFormat="1" ht="12.75" x14ac:dyDescent="0.2">
      <c r="A9" s="14"/>
      <c r="B9" s="202" t="s">
        <v>245</v>
      </c>
      <c r="C9" s="203"/>
      <c r="D9" s="204"/>
      <c r="E9" s="205"/>
      <c r="F9" s="205"/>
      <c r="G9" s="206">
        <f t="shared" ref="G9:G16" si="0">E9+F9</f>
        <v>0</v>
      </c>
      <c r="H9" s="207"/>
      <c r="I9" s="207"/>
      <c r="J9" s="206">
        <f t="shared" ref="J9:J71" si="1">G9-H9</f>
        <v>0</v>
      </c>
    </row>
    <row r="10" spans="1:10" s="201" customFormat="1" ht="12.75" x14ac:dyDescent="0.2">
      <c r="A10" s="14"/>
      <c r="B10" s="208"/>
      <c r="C10" s="209" t="s">
        <v>246</v>
      </c>
      <c r="D10" s="210"/>
      <c r="E10" s="207"/>
      <c r="F10" s="207"/>
      <c r="G10" s="206">
        <f t="shared" si="0"/>
        <v>0</v>
      </c>
      <c r="H10" s="207"/>
      <c r="I10" s="207"/>
      <c r="J10" s="206">
        <f t="shared" si="1"/>
        <v>0</v>
      </c>
    </row>
    <row r="11" spans="1:10" s="201" customFormat="1" ht="12.75" x14ac:dyDescent="0.2">
      <c r="A11" s="14"/>
      <c r="B11" s="208"/>
      <c r="C11" s="209" t="s">
        <v>247</v>
      </c>
      <c r="D11" s="210"/>
      <c r="E11" s="207"/>
      <c r="F11" s="211"/>
      <c r="G11" s="206">
        <f t="shared" si="0"/>
        <v>0</v>
      </c>
      <c r="H11" s="207"/>
      <c r="I11" s="207"/>
      <c r="J11" s="206">
        <f t="shared" si="1"/>
        <v>0</v>
      </c>
    </row>
    <row r="12" spans="1:10" s="201" customFormat="1" ht="12.75" x14ac:dyDescent="0.2">
      <c r="A12" s="14"/>
      <c r="B12" s="208"/>
      <c r="C12" s="209" t="s">
        <v>248</v>
      </c>
      <c r="D12" s="210"/>
      <c r="E12" s="207"/>
      <c r="F12" s="207"/>
      <c r="G12" s="206">
        <f t="shared" si="0"/>
        <v>0</v>
      </c>
      <c r="H12" s="207"/>
      <c r="I12" s="207"/>
      <c r="J12" s="206">
        <f t="shared" si="1"/>
        <v>0</v>
      </c>
    </row>
    <row r="13" spans="1:10" s="201" customFormat="1" ht="12.75" x14ac:dyDescent="0.2">
      <c r="A13" s="14"/>
      <c r="B13" s="208"/>
      <c r="C13" s="209" t="s">
        <v>249</v>
      </c>
      <c r="D13" s="210"/>
      <c r="E13" s="207"/>
      <c r="F13" s="207"/>
      <c r="G13" s="206">
        <f t="shared" si="0"/>
        <v>0</v>
      </c>
      <c r="H13" s="207"/>
      <c r="I13" s="207"/>
      <c r="J13" s="206">
        <f t="shared" si="1"/>
        <v>0</v>
      </c>
    </row>
    <row r="14" spans="1:10" s="201" customFormat="1" ht="12.75" x14ac:dyDescent="0.2">
      <c r="A14" s="14"/>
      <c r="B14" s="208"/>
      <c r="C14" s="209" t="s">
        <v>250</v>
      </c>
      <c r="D14" s="210"/>
      <c r="E14" s="207"/>
      <c r="F14" s="207"/>
      <c r="G14" s="206">
        <f t="shared" si="0"/>
        <v>0</v>
      </c>
      <c r="H14" s="207">
        <v>4.0999999999999996</v>
      </c>
      <c r="I14" s="207">
        <v>4.0999999999999996</v>
      </c>
      <c r="J14" s="206">
        <f t="shared" si="1"/>
        <v>-4.0999999999999996</v>
      </c>
    </row>
    <row r="15" spans="1:10" s="201" customFormat="1" ht="12.75" x14ac:dyDescent="0.2">
      <c r="A15" s="14"/>
      <c r="B15" s="208"/>
      <c r="C15" s="209" t="s">
        <v>251</v>
      </c>
      <c r="D15" s="210"/>
      <c r="E15" s="207"/>
      <c r="F15" s="207"/>
      <c r="G15" s="206">
        <f t="shared" si="0"/>
        <v>0</v>
      </c>
      <c r="H15" s="207"/>
      <c r="I15" s="207"/>
      <c r="J15" s="206">
        <f t="shared" si="1"/>
        <v>0</v>
      </c>
    </row>
    <row r="16" spans="1:10" s="201" customFormat="1" ht="12.75" x14ac:dyDescent="0.2">
      <c r="A16" s="14"/>
      <c r="B16" s="208"/>
      <c r="C16" s="209" t="s">
        <v>252</v>
      </c>
      <c r="D16" s="210"/>
      <c r="E16" s="207"/>
      <c r="F16" s="207">
        <v>10931.4</v>
      </c>
      <c r="G16" s="206">
        <f t="shared" si="0"/>
        <v>10931.4</v>
      </c>
      <c r="H16" s="207">
        <v>5117.1000000000004</v>
      </c>
      <c r="I16" s="207">
        <v>5117.1000000000004</v>
      </c>
      <c r="J16" s="206">
        <f t="shared" si="1"/>
        <v>5814.2999999999993</v>
      </c>
    </row>
    <row r="17" spans="1:10" s="214" customFormat="1" ht="26.25" customHeight="1" x14ac:dyDescent="0.2">
      <c r="A17" s="138"/>
      <c r="B17" s="212"/>
      <c r="C17" s="135" t="s">
        <v>253</v>
      </c>
      <c r="D17" s="204"/>
      <c r="E17" s="213">
        <f>E18+E19+E20+E21+E22+E23+E24+E25+E26+E27+E28</f>
        <v>0</v>
      </c>
      <c r="F17" s="213">
        <f>F18+F19+F20+F21+F22+F23+F24+F25+F26+F27+F28</f>
        <v>0</v>
      </c>
      <c r="G17" s="213">
        <f>E17+F17</f>
        <v>0</v>
      </c>
      <c r="H17" s="213">
        <f>H18+H19+H20+H21+H22+H23+H24+H25+H26+H27+H28</f>
        <v>0</v>
      </c>
      <c r="I17" s="213">
        <f>I18+I19+I20+I21+I22+I23+I24+I25+I26+I27+I28</f>
        <v>0</v>
      </c>
      <c r="J17" s="213">
        <f t="shared" si="1"/>
        <v>0</v>
      </c>
    </row>
    <row r="18" spans="1:10" s="201" customFormat="1" ht="12.75" x14ac:dyDescent="0.2">
      <c r="A18" s="14"/>
      <c r="B18" s="208"/>
      <c r="C18" s="215"/>
      <c r="D18" s="140" t="s">
        <v>254</v>
      </c>
      <c r="E18" s="207"/>
      <c r="F18" s="207"/>
      <c r="G18" s="206">
        <f t="shared" ref="G18:G28" si="2">E18+F18</f>
        <v>0</v>
      </c>
      <c r="H18" s="207"/>
      <c r="I18" s="207"/>
      <c r="J18" s="206">
        <f t="shared" si="1"/>
        <v>0</v>
      </c>
    </row>
    <row r="19" spans="1:10" s="201" customFormat="1" ht="12.75" x14ac:dyDescent="0.2">
      <c r="A19" s="14"/>
      <c r="B19" s="208"/>
      <c r="C19" s="215"/>
      <c r="D19" s="140" t="s">
        <v>255</v>
      </c>
      <c r="E19" s="207"/>
      <c r="F19" s="207"/>
      <c r="G19" s="206">
        <f t="shared" si="2"/>
        <v>0</v>
      </c>
      <c r="H19" s="207"/>
      <c r="I19" s="207"/>
      <c r="J19" s="206">
        <f t="shared" si="1"/>
        <v>0</v>
      </c>
    </row>
    <row r="20" spans="1:10" s="201" customFormat="1" ht="12.75" x14ac:dyDescent="0.2">
      <c r="A20" s="14"/>
      <c r="B20" s="208"/>
      <c r="C20" s="215"/>
      <c r="D20" s="140" t="s">
        <v>256</v>
      </c>
      <c r="E20" s="207"/>
      <c r="F20" s="207"/>
      <c r="G20" s="206">
        <f t="shared" si="2"/>
        <v>0</v>
      </c>
      <c r="H20" s="207"/>
      <c r="I20" s="207"/>
      <c r="J20" s="206">
        <f t="shared" si="1"/>
        <v>0</v>
      </c>
    </row>
    <row r="21" spans="1:10" s="201" customFormat="1" ht="12.75" x14ac:dyDescent="0.2">
      <c r="A21" s="14"/>
      <c r="B21" s="208"/>
      <c r="C21" s="215"/>
      <c r="D21" s="140" t="s">
        <v>257</v>
      </c>
      <c r="E21" s="207"/>
      <c r="F21" s="207"/>
      <c r="G21" s="206">
        <f t="shared" si="2"/>
        <v>0</v>
      </c>
      <c r="H21" s="207"/>
      <c r="I21" s="207"/>
      <c r="J21" s="206">
        <f t="shared" si="1"/>
        <v>0</v>
      </c>
    </row>
    <row r="22" spans="1:10" s="201" customFormat="1" ht="12.75" x14ac:dyDescent="0.2">
      <c r="A22" s="14"/>
      <c r="B22" s="208"/>
      <c r="C22" s="215"/>
      <c r="D22" s="140" t="s">
        <v>258</v>
      </c>
      <c r="E22" s="207"/>
      <c r="F22" s="207"/>
      <c r="G22" s="206">
        <f t="shared" si="2"/>
        <v>0</v>
      </c>
      <c r="H22" s="207"/>
      <c r="I22" s="207"/>
      <c r="J22" s="206">
        <f t="shared" si="1"/>
        <v>0</v>
      </c>
    </row>
    <row r="23" spans="1:10" s="201" customFormat="1" ht="12.75" x14ac:dyDescent="0.2">
      <c r="A23" s="14"/>
      <c r="B23" s="208"/>
      <c r="C23" s="215"/>
      <c r="D23" s="140" t="s">
        <v>259</v>
      </c>
      <c r="E23" s="207"/>
      <c r="F23" s="207"/>
      <c r="G23" s="206">
        <f t="shared" si="2"/>
        <v>0</v>
      </c>
      <c r="H23" s="207"/>
      <c r="I23" s="207"/>
      <c r="J23" s="206">
        <f t="shared" si="1"/>
        <v>0</v>
      </c>
    </row>
    <row r="24" spans="1:10" s="201" customFormat="1" ht="12.75" x14ac:dyDescent="0.2">
      <c r="A24" s="14"/>
      <c r="B24" s="208"/>
      <c r="C24" s="215"/>
      <c r="D24" s="140" t="s">
        <v>260</v>
      </c>
      <c r="E24" s="207"/>
      <c r="F24" s="207"/>
      <c r="G24" s="206">
        <f t="shared" si="2"/>
        <v>0</v>
      </c>
      <c r="H24" s="207"/>
      <c r="I24" s="207"/>
      <c r="J24" s="206">
        <f t="shared" si="1"/>
        <v>0</v>
      </c>
    </row>
    <row r="25" spans="1:10" s="201" customFormat="1" ht="12.75" x14ac:dyDescent="0.2">
      <c r="A25" s="14"/>
      <c r="B25" s="208"/>
      <c r="C25" s="215"/>
      <c r="D25" s="140" t="s">
        <v>261</v>
      </c>
      <c r="E25" s="207"/>
      <c r="F25" s="207"/>
      <c r="G25" s="206">
        <f t="shared" si="2"/>
        <v>0</v>
      </c>
      <c r="H25" s="207"/>
      <c r="I25" s="207"/>
      <c r="J25" s="206">
        <f t="shared" si="1"/>
        <v>0</v>
      </c>
    </row>
    <row r="26" spans="1:10" s="201" customFormat="1" ht="12.75" x14ac:dyDescent="0.2">
      <c r="A26" s="14"/>
      <c r="B26" s="208"/>
      <c r="C26" s="215"/>
      <c r="D26" s="140" t="s">
        <v>262</v>
      </c>
      <c r="E26" s="207"/>
      <c r="F26" s="207"/>
      <c r="G26" s="206">
        <f t="shared" si="2"/>
        <v>0</v>
      </c>
      <c r="H26" s="207"/>
      <c r="I26" s="207"/>
      <c r="J26" s="206">
        <f t="shared" si="1"/>
        <v>0</v>
      </c>
    </row>
    <row r="27" spans="1:10" s="201" customFormat="1" ht="12.75" x14ac:dyDescent="0.2">
      <c r="A27" s="14"/>
      <c r="B27" s="208"/>
      <c r="C27" s="215"/>
      <c r="D27" s="140" t="s">
        <v>263</v>
      </c>
      <c r="E27" s="207"/>
      <c r="F27" s="207"/>
      <c r="G27" s="206">
        <f t="shared" si="2"/>
        <v>0</v>
      </c>
      <c r="H27" s="207"/>
      <c r="I27" s="207"/>
      <c r="J27" s="206">
        <f t="shared" si="1"/>
        <v>0</v>
      </c>
    </row>
    <row r="28" spans="1:10" s="201" customFormat="1" ht="12.75" x14ac:dyDescent="0.2">
      <c r="A28" s="14"/>
      <c r="B28" s="208"/>
      <c r="C28" s="215"/>
      <c r="D28" s="140" t="s">
        <v>264</v>
      </c>
      <c r="E28" s="207"/>
      <c r="F28" s="207"/>
      <c r="G28" s="206">
        <f t="shared" si="2"/>
        <v>0</v>
      </c>
      <c r="H28" s="207"/>
      <c r="I28" s="207"/>
      <c r="J28" s="206">
        <f t="shared" si="1"/>
        <v>0</v>
      </c>
    </row>
    <row r="29" spans="1:10" s="201" customFormat="1" ht="12.75" x14ac:dyDescent="0.2">
      <c r="A29" s="14"/>
      <c r="B29" s="208"/>
      <c r="C29" s="209" t="s">
        <v>265</v>
      </c>
      <c r="D29" s="210"/>
      <c r="E29" s="213">
        <f>E30+E31+E32++E33+E34</f>
        <v>0</v>
      </c>
      <c r="F29" s="213">
        <f>F30+F31+F32++F33+F34</f>
        <v>0</v>
      </c>
      <c r="G29" s="213">
        <f t="shared" ref="G29" si="3">E29-F29</f>
        <v>0</v>
      </c>
      <c r="H29" s="213">
        <f>H30+H31+H32++H33+H34</f>
        <v>0</v>
      </c>
      <c r="I29" s="213">
        <f>I30+I31+I32++I33+I34</f>
        <v>0</v>
      </c>
      <c r="J29" s="213">
        <f t="shared" si="1"/>
        <v>0</v>
      </c>
    </row>
    <row r="30" spans="1:10" s="201" customFormat="1" ht="12.75" x14ac:dyDescent="0.2">
      <c r="A30" s="14"/>
      <c r="B30" s="208"/>
      <c r="C30" s="215"/>
      <c r="D30" s="140" t="s">
        <v>266</v>
      </c>
      <c r="E30" s="207"/>
      <c r="F30" s="207"/>
      <c r="G30" s="206">
        <f t="shared" ref="G30:G35" si="4">E30+F30</f>
        <v>0</v>
      </c>
      <c r="H30" s="207"/>
      <c r="I30" s="207"/>
      <c r="J30" s="206">
        <f t="shared" si="1"/>
        <v>0</v>
      </c>
    </row>
    <row r="31" spans="1:10" s="201" customFormat="1" ht="12.75" x14ac:dyDescent="0.2">
      <c r="A31" s="14"/>
      <c r="B31" s="208"/>
      <c r="C31" s="215"/>
      <c r="D31" s="140" t="s">
        <v>267</v>
      </c>
      <c r="E31" s="207"/>
      <c r="F31" s="207"/>
      <c r="G31" s="206">
        <f t="shared" si="4"/>
        <v>0</v>
      </c>
      <c r="H31" s="207"/>
      <c r="I31" s="207"/>
      <c r="J31" s="206">
        <f t="shared" si="1"/>
        <v>0</v>
      </c>
    </row>
    <row r="32" spans="1:10" s="201" customFormat="1" ht="12.75" x14ac:dyDescent="0.2">
      <c r="A32" s="14"/>
      <c r="B32" s="208"/>
      <c r="C32" s="215"/>
      <c r="D32" s="140" t="s">
        <v>268</v>
      </c>
      <c r="E32" s="207"/>
      <c r="F32" s="207"/>
      <c r="G32" s="206">
        <f t="shared" si="4"/>
        <v>0</v>
      </c>
      <c r="H32" s="207"/>
      <c r="I32" s="207"/>
      <c r="J32" s="206">
        <f t="shared" si="1"/>
        <v>0</v>
      </c>
    </row>
    <row r="33" spans="1:10" s="201" customFormat="1" ht="12.75" x14ac:dyDescent="0.2">
      <c r="A33" s="14"/>
      <c r="B33" s="208"/>
      <c r="C33" s="215"/>
      <c r="D33" s="140" t="s">
        <v>269</v>
      </c>
      <c r="E33" s="207"/>
      <c r="F33" s="207"/>
      <c r="G33" s="206">
        <f t="shared" si="4"/>
        <v>0</v>
      </c>
      <c r="H33" s="207"/>
      <c r="I33" s="207"/>
      <c r="J33" s="206">
        <f t="shared" si="1"/>
        <v>0</v>
      </c>
    </row>
    <row r="34" spans="1:10" s="201" customFormat="1" ht="12.75" x14ac:dyDescent="0.2">
      <c r="A34" s="14"/>
      <c r="B34" s="208"/>
      <c r="C34" s="215"/>
      <c r="D34" s="140" t="s">
        <v>270</v>
      </c>
      <c r="E34" s="207"/>
      <c r="F34" s="207"/>
      <c r="G34" s="206">
        <f t="shared" si="4"/>
        <v>0</v>
      </c>
      <c r="H34" s="207"/>
      <c r="I34" s="207"/>
      <c r="J34" s="206">
        <f t="shared" si="1"/>
        <v>0</v>
      </c>
    </row>
    <row r="35" spans="1:10" s="201" customFormat="1" ht="12.75" x14ac:dyDescent="0.2">
      <c r="A35" s="14"/>
      <c r="B35" s="208"/>
      <c r="C35" s="209" t="s">
        <v>271</v>
      </c>
      <c r="D35" s="210"/>
      <c r="E35" s="207">
        <v>21215.7</v>
      </c>
      <c r="F35" s="207">
        <v>52.6</v>
      </c>
      <c r="G35" s="207">
        <f t="shared" si="4"/>
        <v>21268.3</v>
      </c>
      <c r="H35" s="207">
        <v>18648.3</v>
      </c>
      <c r="I35" s="207">
        <v>18648.3</v>
      </c>
      <c r="J35" s="206">
        <f>G35-H35</f>
        <v>2620</v>
      </c>
    </row>
    <row r="36" spans="1:10" s="201" customFormat="1" ht="12.75" x14ac:dyDescent="0.2">
      <c r="A36" s="14"/>
      <c r="B36" s="208"/>
      <c r="C36" s="209" t="s">
        <v>272</v>
      </c>
      <c r="D36" s="210"/>
      <c r="E36" s="216">
        <f>E37</f>
        <v>0</v>
      </c>
      <c r="F36" s="216">
        <f>F37</f>
        <v>0</v>
      </c>
      <c r="G36" s="216">
        <f>G37</f>
        <v>0</v>
      </c>
      <c r="H36" s="216">
        <f>H37</f>
        <v>0</v>
      </c>
      <c r="I36" s="216">
        <f>I37</f>
        <v>0</v>
      </c>
      <c r="J36" s="213">
        <f t="shared" si="1"/>
        <v>0</v>
      </c>
    </row>
    <row r="37" spans="1:10" s="201" customFormat="1" ht="12.75" x14ac:dyDescent="0.2">
      <c r="A37" s="14"/>
      <c r="B37" s="208"/>
      <c r="C37" s="215"/>
      <c r="D37" s="140" t="s">
        <v>273</v>
      </c>
      <c r="E37" s="207"/>
      <c r="F37" s="207"/>
      <c r="G37" s="206">
        <f t="shared" ref="G37" si="5">E37+F37</f>
        <v>0</v>
      </c>
      <c r="H37" s="207"/>
      <c r="I37" s="207"/>
      <c r="J37" s="206">
        <f t="shared" si="1"/>
        <v>0</v>
      </c>
    </row>
    <row r="38" spans="1:10" s="201" customFormat="1" ht="12.75" x14ac:dyDescent="0.2">
      <c r="A38" s="14"/>
      <c r="B38" s="208"/>
      <c r="C38" s="209" t="s">
        <v>274</v>
      </c>
      <c r="D38" s="210"/>
      <c r="E38" s="213">
        <f>E39+E40</f>
        <v>0</v>
      </c>
      <c r="F38" s="213">
        <f>F39+F40</f>
        <v>0</v>
      </c>
      <c r="G38" s="213">
        <f>E38-F38</f>
        <v>0</v>
      </c>
      <c r="H38" s="213">
        <f>H39+H40</f>
        <v>0</v>
      </c>
      <c r="I38" s="213">
        <f>I39+I40</f>
        <v>0</v>
      </c>
      <c r="J38" s="213">
        <f t="shared" si="1"/>
        <v>0</v>
      </c>
    </row>
    <row r="39" spans="1:10" s="201" customFormat="1" ht="12.75" x14ac:dyDescent="0.2">
      <c r="A39" s="14"/>
      <c r="B39" s="208"/>
      <c r="C39" s="215"/>
      <c r="D39" s="140" t="s">
        <v>275</v>
      </c>
      <c r="E39" s="207"/>
      <c r="F39" s="207"/>
      <c r="G39" s="206">
        <f t="shared" ref="G39:G41" si="6">E39+F39</f>
        <v>0</v>
      </c>
      <c r="H39" s="207"/>
      <c r="I39" s="207"/>
      <c r="J39" s="206">
        <f t="shared" si="1"/>
        <v>0</v>
      </c>
    </row>
    <row r="40" spans="1:10" s="201" customFormat="1" ht="12.75" x14ac:dyDescent="0.2">
      <c r="A40" s="14"/>
      <c r="B40" s="208"/>
      <c r="C40" s="215"/>
      <c r="D40" s="140" t="s">
        <v>276</v>
      </c>
      <c r="E40" s="207"/>
      <c r="F40" s="207"/>
      <c r="G40" s="206">
        <f t="shared" si="6"/>
        <v>0</v>
      </c>
      <c r="H40" s="207"/>
      <c r="I40" s="207"/>
      <c r="J40" s="206">
        <f t="shared" si="1"/>
        <v>0</v>
      </c>
    </row>
    <row r="41" spans="1:10" s="201" customFormat="1" ht="12.75" x14ac:dyDescent="0.2">
      <c r="A41" s="14"/>
      <c r="B41" s="217"/>
      <c r="C41" s="118"/>
      <c r="D41" s="76"/>
      <c r="E41" s="207"/>
      <c r="F41" s="207"/>
      <c r="G41" s="206">
        <f t="shared" si="6"/>
        <v>0</v>
      </c>
      <c r="H41" s="207"/>
      <c r="I41" s="207"/>
      <c r="J41" s="206">
        <f t="shared" si="1"/>
        <v>0</v>
      </c>
    </row>
    <row r="42" spans="1:10" s="214" customFormat="1" ht="25.5" customHeight="1" x14ac:dyDescent="0.2">
      <c r="A42" s="138"/>
      <c r="B42" s="218" t="s">
        <v>277</v>
      </c>
      <c r="C42" s="203"/>
      <c r="D42" s="204"/>
      <c r="E42" s="213">
        <f>E10+E11+E12+E13+E14+E15+E16+E17+E29+E35+E36+E38</f>
        <v>21215.7</v>
      </c>
      <c r="F42" s="213">
        <f>F10+F11+F12+F13+F14+F15+F16+F17+F29+F35+F36+F38</f>
        <v>10984</v>
      </c>
      <c r="G42" s="213">
        <f>E42+F42</f>
        <v>32199.7</v>
      </c>
      <c r="H42" s="213">
        <f>H10+H11+H12+H13+H14+H15+H16+H17+H29+H35+H36+H38</f>
        <v>23769.5</v>
      </c>
      <c r="I42" s="213">
        <f>I10+I11+I12+I13+I14+I15+I16+I17+I29+I35+I36+I38</f>
        <v>23769.5</v>
      </c>
      <c r="J42" s="213">
        <f>G42-H42</f>
        <v>8430.2000000000007</v>
      </c>
    </row>
    <row r="43" spans="1:10" s="201" customFormat="1" ht="12.75" x14ac:dyDescent="0.2">
      <c r="A43" s="14"/>
      <c r="B43" s="202" t="s">
        <v>278</v>
      </c>
      <c r="C43" s="203"/>
      <c r="D43" s="204"/>
      <c r="E43" s="206"/>
      <c r="F43" s="206"/>
      <c r="G43" s="206">
        <f t="shared" ref="G43" si="7">E43+F43</f>
        <v>0</v>
      </c>
      <c r="H43" s="207"/>
      <c r="I43" s="207"/>
      <c r="J43" s="206">
        <f t="shared" si="1"/>
        <v>0</v>
      </c>
    </row>
    <row r="44" spans="1:10" s="201" customFormat="1" ht="8.1" customHeight="1" x14ac:dyDescent="0.2">
      <c r="A44" s="14"/>
      <c r="B44" s="217"/>
      <c r="C44" s="118"/>
      <c r="D44" s="76"/>
      <c r="E44" s="206"/>
      <c r="F44" s="206"/>
      <c r="G44" s="206"/>
      <c r="H44" s="206"/>
      <c r="I44" s="206"/>
      <c r="J44" s="206"/>
    </row>
    <row r="45" spans="1:10" s="201" customFormat="1" ht="12.75" x14ac:dyDescent="0.2">
      <c r="A45" s="14"/>
      <c r="B45" s="202" t="s">
        <v>279</v>
      </c>
      <c r="C45" s="203"/>
      <c r="D45" s="204"/>
      <c r="E45" s="206"/>
      <c r="F45" s="206"/>
      <c r="G45" s="206">
        <f t="shared" ref="G45" si="8">E45+F45</f>
        <v>0</v>
      </c>
      <c r="H45" s="207"/>
      <c r="I45" s="207"/>
      <c r="J45" s="206">
        <f t="shared" ref="J45" si="9">G45-H45</f>
        <v>0</v>
      </c>
    </row>
    <row r="46" spans="1:10" s="214" customFormat="1" ht="12.75" x14ac:dyDescent="0.2">
      <c r="A46" s="138"/>
      <c r="B46" s="212"/>
      <c r="C46" s="203" t="s">
        <v>280</v>
      </c>
      <c r="D46" s="204"/>
      <c r="E46" s="213">
        <f>E47+E48+E49+E50+E51+E52+E53+E54</f>
        <v>0</v>
      </c>
      <c r="F46" s="213">
        <f>F47+F48+F49+F50+F51+F52+F53+F54</f>
        <v>0</v>
      </c>
      <c r="G46" s="213">
        <f>E46+F46</f>
        <v>0</v>
      </c>
      <c r="H46" s="213">
        <f>H47+H48+H49+H50+H51+H52+H53+H54</f>
        <v>0</v>
      </c>
      <c r="I46" s="213">
        <f>I47+I48+I49+I50+I51+I52+I53+I54</f>
        <v>0</v>
      </c>
      <c r="J46" s="213">
        <f t="shared" si="1"/>
        <v>0</v>
      </c>
    </row>
    <row r="47" spans="1:10" s="201" customFormat="1" ht="12.75" x14ac:dyDescent="0.2">
      <c r="A47" s="14"/>
      <c r="B47" s="208"/>
      <c r="C47" s="215"/>
      <c r="D47" s="140" t="s">
        <v>281</v>
      </c>
      <c r="E47" s="207"/>
      <c r="F47" s="207"/>
      <c r="G47" s="206">
        <f t="shared" ref="G47:G64" si="10">E47+F47</f>
        <v>0</v>
      </c>
      <c r="H47" s="207"/>
      <c r="I47" s="207"/>
      <c r="J47" s="206">
        <f t="shared" si="1"/>
        <v>0</v>
      </c>
    </row>
    <row r="48" spans="1:10" s="201" customFormat="1" ht="12.75" x14ac:dyDescent="0.2">
      <c r="A48" s="14"/>
      <c r="B48" s="208"/>
      <c r="C48" s="215"/>
      <c r="D48" s="140" t="s">
        <v>282</v>
      </c>
      <c r="E48" s="207"/>
      <c r="F48" s="207"/>
      <c r="G48" s="206">
        <f t="shared" si="10"/>
        <v>0</v>
      </c>
      <c r="H48" s="207"/>
      <c r="I48" s="207"/>
      <c r="J48" s="206">
        <f t="shared" si="1"/>
        <v>0</v>
      </c>
    </row>
    <row r="49" spans="1:10" s="201" customFormat="1" ht="12.75" x14ac:dyDescent="0.2">
      <c r="A49" s="14"/>
      <c r="B49" s="208"/>
      <c r="C49" s="215"/>
      <c r="D49" s="140" t="s">
        <v>283</v>
      </c>
      <c r="E49" s="207"/>
      <c r="F49" s="207"/>
      <c r="G49" s="206">
        <f t="shared" si="10"/>
        <v>0</v>
      </c>
      <c r="H49" s="207"/>
      <c r="I49" s="207"/>
      <c r="J49" s="206">
        <f t="shared" si="1"/>
        <v>0</v>
      </c>
    </row>
    <row r="50" spans="1:10" s="201" customFormat="1" ht="21" x14ac:dyDescent="0.2">
      <c r="A50" s="14"/>
      <c r="B50" s="208"/>
      <c r="C50" s="215"/>
      <c r="D50" s="140" t="s">
        <v>284</v>
      </c>
      <c r="E50" s="207"/>
      <c r="F50" s="207"/>
      <c r="G50" s="206">
        <f t="shared" si="10"/>
        <v>0</v>
      </c>
      <c r="H50" s="207"/>
      <c r="I50" s="207"/>
      <c r="J50" s="206">
        <f t="shared" si="1"/>
        <v>0</v>
      </c>
    </row>
    <row r="51" spans="1:10" s="201" customFormat="1" ht="12.75" x14ac:dyDescent="0.2">
      <c r="A51" s="14"/>
      <c r="B51" s="208"/>
      <c r="C51" s="215"/>
      <c r="D51" s="140" t="s">
        <v>285</v>
      </c>
      <c r="E51" s="207"/>
      <c r="F51" s="207"/>
      <c r="G51" s="206">
        <f t="shared" si="10"/>
        <v>0</v>
      </c>
      <c r="H51" s="207"/>
      <c r="I51" s="207"/>
      <c r="J51" s="206">
        <f t="shared" si="1"/>
        <v>0</v>
      </c>
    </row>
    <row r="52" spans="1:10" s="201" customFormat="1" ht="12.75" x14ac:dyDescent="0.2">
      <c r="A52" s="14"/>
      <c r="B52" s="208"/>
      <c r="C52" s="215"/>
      <c r="D52" s="140" t="s">
        <v>286</v>
      </c>
      <c r="E52" s="207"/>
      <c r="F52" s="207"/>
      <c r="G52" s="206">
        <f t="shared" si="10"/>
        <v>0</v>
      </c>
      <c r="H52" s="207"/>
      <c r="I52" s="207"/>
      <c r="J52" s="206">
        <f t="shared" si="1"/>
        <v>0</v>
      </c>
    </row>
    <row r="53" spans="1:10" s="201" customFormat="1" ht="12.75" x14ac:dyDescent="0.2">
      <c r="A53" s="14"/>
      <c r="B53" s="208"/>
      <c r="C53" s="215"/>
      <c r="D53" s="140" t="s">
        <v>287</v>
      </c>
      <c r="E53" s="207"/>
      <c r="F53" s="207"/>
      <c r="G53" s="206">
        <f t="shared" si="10"/>
        <v>0</v>
      </c>
      <c r="H53" s="207"/>
      <c r="I53" s="207"/>
      <c r="J53" s="206">
        <f t="shared" si="1"/>
        <v>0</v>
      </c>
    </row>
    <row r="54" spans="1:10" s="201" customFormat="1" ht="12.75" x14ac:dyDescent="0.2">
      <c r="A54" s="14"/>
      <c r="B54" s="208"/>
      <c r="C54" s="215"/>
      <c r="D54" s="140" t="s">
        <v>288</v>
      </c>
      <c r="E54" s="207"/>
      <c r="F54" s="207"/>
      <c r="G54" s="206">
        <f t="shared" si="10"/>
        <v>0</v>
      </c>
      <c r="H54" s="207"/>
      <c r="I54" s="207"/>
      <c r="J54" s="206">
        <f t="shared" si="1"/>
        <v>0</v>
      </c>
    </row>
    <row r="55" spans="1:10" s="214" customFormat="1" ht="12.75" x14ac:dyDescent="0.2">
      <c r="A55" s="138"/>
      <c r="B55" s="212"/>
      <c r="C55" s="203" t="s">
        <v>289</v>
      </c>
      <c r="D55" s="204"/>
      <c r="E55" s="213">
        <f>E56+E57+E58+E59</f>
        <v>0</v>
      </c>
      <c r="F55" s="213">
        <f>F56+F57+F58+F59</f>
        <v>0</v>
      </c>
      <c r="G55" s="213">
        <f t="shared" si="10"/>
        <v>0</v>
      </c>
      <c r="H55" s="213">
        <f>H56+H57+H58+H59</f>
        <v>0</v>
      </c>
      <c r="I55" s="213">
        <f>I56+I57+I58+I59</f>
        <v>0</v>
      </c>
      <c r="J55" s="213">
        <f t="shared" si="1"/>
        <v>0</v>
      </c>
    </row>
    <row r="56" spans="1:10" s="201" customFormat="1" ht="12.75" x14ac:dyDescent="0.2">
      <c r="A56" s="14"/>
      <c r="B56" s="208"/>
      <c r="C56" s="215"/>
      <c r="D56" s="140" t="s">
        <v>290</v>
      </c>
      <c r="E56" s="207"/>
      <c r="F56" s="207"/>
      <c r="G56" s="206">
        <f t="shared" si="10"/>
        <v>0</v>
      </c>
      <c r="H56" s="207"/>
      <c r="I56" s="207"/>
      <c r="J56" s="206">
        <f t="shared" si="1"/>
        <v>0</v>
      </c>
    </row>
    <row r="57" spans="1:10" s="201" customFormat="1" ht="12.75" x14ac:dyDescent="0.2">
      <c r="A57" s="14"/>
      <c r="B57" s="208"/>
      <c r="C57" s="215"/>
      <c r="D57" s="140" t="s">
        <v>291</v>
      </c>
      <c r="E57" s="207"/>
      <c r="F57" s="207"/>
      <c r="G57" s="206">
        <f t="shared" si="10"/>
        <v>0</v>
      </c>
      <c r="H57" s="207"/>
      <c r="I57" s="207"/>
      <c r="J57" s="206">
        <f t="shared" si="1"/>
        <v>0</v>
      </c>
    </row>
    <row r="58" spans="1:10" s="201" customFormat="1" ht="12.75" x14ac:dyDescent="0.2">
      <c r="A58" s="14"/>
      <c r="B58" s="208"/>
      <c r="C58" s="215"/>
      <c r="D58" s="140" t="s">
        <v>292</v>
      </c>
      <c r="E58" s="207"/>
      <c r="F58" s="207"/>
      <c r="G58" s="206">
        <f t="shared" si="10"/>
        <v>0</v>
      </c>
      <c r="H58" s="207"/>
      <c r="I58" s="207"/>
      <c r="J58" s="206">
        <f t="shared" si="1"/>
        <v>0</v>
      </c>
    </row>
    <row r="59" spans="1:10" s="201" customFormat="1" ht="12.75" x14ac:dyDescent="0.2">
      <c r="A59" s="14"/>
      <c r="B59" s="208"/>
      <c r="C59" s="215"/>
      <c r="D59" s="140" t="s">
        <v>293</v>
      </c>
      <c r="E59" s="207"/>
      <c r="F59" s="207"/>
      <c r="G59" s="206">
        <f t="shared" si="10"/>
        <v>0</v>
      </c>
      <c r="H59" s="207"/>
      <c r="I59" s="207"/>
      <c r="J59" s="206">
        <f t="shared" si="1"/>
        <v>0</v>
      </c>
    </row>
    <row r="60" spans="1:10" s="214" customFormat="1" ht="12.75" x14ac:dyDescent="0.2">
      <c r="A60" s="138"/>
      <c r="B60" s="212"/>
      <c r="C60" s="203" t="s">
        <v>294</v>
      </c>
      <c r="D60" s="204"/>
      <c r="E60" s="213">
        <f>E61+E62</f>
        <v>0</v>
      </c>
      <c r="F60" s="213">
        <f>F61+F62</f>
        <v>0</v>
      </c>
      <c r="G60" s="213">
        <f t="shared" si="10"/>
        <v>0</v>
      </c>
      <c r="H60" s="213">
        <f>H61+H62</f>
        <v>0</v>
      </c>
      <c r="I60" s="213">
        <f>I61+I62</f>
        <v>0</v>
      </c>
      <c r="J60" s="213">
        <f t="shared" si="1"/>
        <v>0</v>
      </c>
    </row>
    <row r="61" spans="1:10" s="201" customFormat="1" ht="12.75" x14ac:dyDescent="0.2">
      <c r="A61" s="14"/>
      <c r="B61" s="208"/>
      <c r="C61" s="215"/>
      <c r="D61" s="140" t="s">
        <v>295</v>
      </c>
      <c r="E61" s="207"/>
      <c r="F61" s="207"/>
      <c r="G61" s="206">
        <f t="shared" si="10"/>
        <v>0</v>
      </c>
      <c r="H61" s="207"/>
      <c r="I61" s="207"/>
      <c r="J61" s="206">
        <f t="shared" si="1"/>
        <v>0</v>
      </c>
    </row>
    <row r="62" spans="1:10" s="201" customFormat="1" ht="12.75" x14ac:dyDescent="0.2">
      <c r="A62" s="14"/>
      <c r="B62" s="208"/>
      <c r="C62" s="215"/>
      <c r="D62" s="140" t="s">
        <v>296</v>
      </c>
      <c r="E62" s="207"/>
      <c r="F62" s="207"/>
      <c r="G62" s="206">
        <f t="shared" si="10"/>
        <v>0</v>
      </c>
      <c r="H62" s="207"/>
      <c r="I62" s="207"/>
      <c r="J62" s="206">
        <f t="shared" si="1"/>
        <v>0</v>
      </c>
    </row>
    <row r="63" spans="1:10" s="201" customFormat="1" ht="12.75" x14ac:dyDescent="0.2">
      <c r="A63" s="14"/>
      <c r="B63" s="208"/>
      <c r="C63" s="209" t="s">
        <v>297</v>
      </c>
      <c r="D63" s="210"/>
      <c r="E63" s="207"/>
      <c r="F63" s="207"/>
      <c r="G63" s="206">
        <f t="shared" si="10"/>
        <v>0</v>
      </c>
      <c r="H63" s="207"/>
      <c r="I63" s="207"/>
      <c r="J63" s="206">
        <f t="shared" si="1"/>
        <v>0</v>
      </c>
    </row>
    <row r="64" spans="1:10" s="201" customFormat="1" ht="12.75" x14ac:dyDescent="0.2">
      <c r="A64" s="14"/>
      <c r="B64" s="208"/>
      <c r="C64" s="209" t="s">
        <v>298</v>
      </c>
      <c r="D64" s="210"/>
      <c r="E64" s="207"/>
      <c r="F64" s="207"/>
      <c r="G64" s="206">
        <f t="shared" si="10"/>
        <v>0</v>
      </c>
      <c r="H64" s="207"/>
      <c r="I64" s="207"/>
      <c r="J64" s="206">
        <f t="shared" si="1"/>
        <v>0</v>
      </c>
    </row>
    <row r="65" spans="1:10" s="201" customFormat="1" ht="8.1" customHeight="1" x14ac:dyDescent="0.2">
      <c r="A65" s="14"/>
      <c r="B65" s="217"/>
      <c r="C65" s="219"/>
      <c r="D65" s="220"/>
      <c r="E65" s="206"/>
      <c r="F65" s="206"/>
      <c r="G65" s="206"/>
      <c r="H65" s="206"/>
      <c r="I65" s="206"/>
      <c r="J65" s="206"/>
    </row>
    <row r="66" spans="1:10" s="214" customFormat="1" ht="12.75" x14ac:dyDescent="0.2">
      <c r="A66" s="138"/>
      <c r="B66" s="202" t="s">
        <v>299</v>
      </c>
      <c r="C66" s="203"/>
      <c r="D66" s="204"/>
      <c r="E66" s="213">
        <f>E46+E55+E60+E63+E64</f>
        <v>0</v>
      </c>
      <c r="F66" s="213">
        <f>F46+F55+F60+F63+F64</f>
        <v>0</v>
      </c>
      <c r="G66" s="213">
        <f>E66+F66</f>
        <v>0</v>
      </c>
      <c r="H66" s="213">
        <f>H46+H55+H60+H63+H64</f>
        <v>0</v>
      </c>
      <c r="I66" s="213">
        <f>I46+I55+I60+I63+I64</f>
        <v>0</v>
      </c>
      <c r="J66" s="213">
        <f t="shared" si="1"/>
        <v>0</v>
      </c>
    </row>
    <row r="67" spans="1:10" s="201" customFormat="1" ht="8.1" customHeight="1" x14ac:dyDescent="0.2">
      <c r="A67" s="14"/>
      <c r="B67" s="217"/>
      <c r="C67" s="219"/>
      <c r="D67" s="220"/>
      <c r="E67" s="206"/>
      <c r="F67" s="206"/>
      <c r="G67" s="206"/>
      <c r="H67" s="207"/>
      <c r="I67" s="207"/>
      <c r="J67" s="206"/>
    </row>
    <row r="68" spans="1:10" s="201" customFormat="1" ht="12.75" x14ac:dyDescent="0.2">
      <c r="A68" s="14"/>
      <c r="B68" s="202" t="s">
        <v>300</v>
      </c>
      <c r="C68" s="203"/>
      <c r="D68" s="204"/>
      <c r="E68" s="213">
        <f>E69</f>
        <v>0</v>
      </c>
      <c r="F68" s="213">
        <f>F69</f>
        <v>0</v>
      </c>
      <c r="G68" s="213">
        <f>E68+F68</f>
        <v>0</v>
      </c>
      <c r="H68" s="213">
        <f>H69</f>
        <v>0</v>
      </c>
      <c r="I68" s="213">
        <f>I69</f>
        <v>0</v>
      </c>
      <c r="J68" s="213">
        <f t="shared" si="1"/>
        <v>0</v>
      </c>
    </row>
    <row r="69" spans="1:10" s="201" customFormat="1" ht="12.75" x14ac:dyDescent="0.2">
      <c r="A69" s="14"/>
      <c r="B69" s="208"/>
      <c r="C69" s="209" t="s">
        <v>301</v>
      </c>
      <c r="D69" s="210"/>
      <c r="E69" s="207"/>
      <c r="F69" s="207"/>
      <c r="G69" s="206">
        <f>E69+F69</f>
        <v>0</v>
      </c>
      <c r="H69" s="207"/>
      <c r="I69" s="207"/>
      <c r="J69" s="206">
        <f t="shared" si="1"/>
        <v>0</v>
      </c>
    </row>
    <row r="70" spans="1:10" s="201" customFormat="1" ht="8.1" customHeight="1" x14ac:dyDescent="0.2">
      <c r="A70" s="14"/>
      <c r="B70" s="217"/>
      <c r="C70" s="219"/>
      <c r="D70" s="220"/>
      <c r="E70" s="206"/>
      <c r="F70" s="206"/>
      <c r="G70" s="206"/>
      <c r="H70" s="206"/>
      <c r="I70" s="206"/>
      <c r="J70" s="206"/>
    </row>
    <row r="71" spans="1:10" s="214" customFormat="1" ht="12.75" x14ac:dyDescent="0.2">
      <c r="A71" s="138"/>
      <c r="B71" s="202" t="s">
        <v>302</v>
      </c>
      <c r="C71" s="203"/>
      <c r="D71" s="204"/>
      <c r="E71" s="213">
        <f>E42+E66+E68</f>
        <v>21215.7</v>
      </c>
      <c r="F71" s="213">
        <f>F42+F66+F68</f>
        <v>10984</v>
      </c>
      <c r="G71" s="213">
        <f>E71+F71</f>
        <v>32199.7</v>
      </c>
      <c r="H71" s="213">
        <f>H42+H66+H68</f>
        <v>23769.5</v>
      </c>
      <c r="I71" s="213">
        <f>I42+I66+I68</f>
        <v>23769.5</v>
      </c>
      <c r="J71" s="213">
        <f t="shared" si="1"/>
        <v>8430.2000000000007</v>
      </c>
    </row>
    <row r="72" spans="1:10" s="201" customFormat="1" ht="8.1" customHeight="1" x14ac:dyDescent="0.2">
      <c r="A72" s="14"/>
      <c r="B72" s="217"/>
      <c r="C72" s="219"/>
      <c r="D72" s="220"/>
      <c r="E72" s="206"/>
      <c r="F72" s="206"/>
      <c r="G72" s="206"/>
      <c r="H72" s="206"/>
      <c r="I72" s="206"/>
      <c r="J72" s="206"/>
    </row>
    <row r="73" spans="1:10" s="201" customFormat="1" ht="12.75" x14ac:dyDescent="0.2">
      <c r="A73" s="14"/>
      <c r="B73" s="208"/>
      <c r="C73" s="203" t="s">
        <v>303</v>
      </c>
      <c r="D73" s="204"/>
      <c r="E73" s="206"/>
      <c r="F73" s="206"/>
      <c r="G73" s="206">
        <f t="shared" ref="G73:G75" si="11">E73+F73</f>
        <v>0</v>
      </c>
      <c r="H73" s="207"/>
      <c r="I73" s="207"/>
      <c r="J73" s="206">
        <f t="shared" ref="J73:J75" si="12">G73-H73</f>
        <v>0</v>
      </c>
    </row>
    <row r="74" spans="1:10" s="201" customFormat="1" ht="18.75" customHeight="1" x14ac:dyDescent="0.2">
      <c r="A74" s="14"/>
      <c r="B74" s="208"/>
      <c r="C74" s="221" t="s">
        <v>304</v>
      </c>
      <c r="D74" s="222"/>
      <c r="E74" s="207"/>
      <c r="F74" s="207"/>
      <c r="G74" s="206">
        <f t="shared" si="11"/>
        <v>0</v>
      </c>
      <c r="H74" s="207"/>
      <c r="I74" s="207"/>
      <c r="J74" s="206">
        <f t="shared" si="12"/>
        <v>0</v>
      </c>
    </row>
    <row r="75" spans="1:10" s="201" customFormat="1" ht="18.75" customHeight="1" x14ac:dyDescent="0.2">
      <c r="A75" s="14"/>
      <c r="B75" s="208"/>
      <c r="C75" s="221" t="s">
        <v>305</v>
      </c>
      <c r="D75" s="222"/>
      <c r="E75" s="207"/>
      <c r="F75" s="207"/>
      <c r="G75" s="206">
        <f t="shared" si="11"/>
        <v>0</v>
      </c>
      <c r="H75" s="207"/>
      <c r="I75" s="207"/>
      <c r="J75" s="206">
        <f t="shared" si="12"/>
        <v>0</v>
      </c>
    </row>
    <row r="76" spans="1:10" s="214" customFormat="1" ht="12.75" x14ac:dyDescent="0.2">
      <c r="A76" s="138"/>
      <c r="B76" s="212"/>
      <c r="C76" s="203" t="s">
        <v>306</v>
      </c>
      <c r="D76" s="204"/>
      <c r="E76" s="213">
        <f>E74+E75</f>
        <v>0</v>
      </c>
      <c r="F76" s="213">
        <f>F74+F75</f>
        <v>0</v>
      </c>
      <c r="G76" s="213">
        <f>E76+F76</f>
        <v>0</v>
      </c>
      <c r="H76" s="213">
        <f>H74+H75</f>
        <v>0</v>
      </c>
      <c r="I76" s="213">
        <f>I74+I75</f>
        <v>0</v>
      </c>
      <c r="J76" s="213">
        <f>G76-H76</f>
        <v>0</v>
      </c>
    </row>
    <row r="77" spans="1:10" s="201" customFormat="1" ht="8.1" customHeight="1" x14ac:dyDescent="0.2">
      <c r="A77" s="14"/>
      <c r="B77" s="223"/>
      <c r="C77" s="224"/>
      <c r="D77" s="225"/>
      <c r="E77" s="226"/>
      <c r="F77" s="226"/>
      <c r="G77" s="226"/>
      <c r="H77" s="226"/>
      <c r="I77" s="226"/>
      <c r="J77" s="226"/>
    </row>
    <row r="78" spans="1:10" s="14" customFormat="1" ht="8.1" customHeight="1" x14ac:dyDescent="0.15">
      <c r="B78" s="227"/>
      <c r="C78" s="227"/>
      <c r="D78" s="227"/>
      <c r="E78" s="228"/>
      <c r="F78" s="228"/>
      <c r="G78" s="228"/>
      <c r="H78" s="228"/>
      <c r="I78" s="228"/>
      <c r="J78" s="228"/>
    </row>
    <row r="79" spans="1:10" s="14" customFormat="1" ht="8.1" customHeight="1" x14ac:dyDescent="0.2">
      <c r="B79" s="14" t="s">
        <v>124</v>
      </c>
      <c r="C79" s="18"/>
      <c r="D79" s="18"/>
      <c r="E79" s="18"/>
      <c r="F79" s="2"/>
      <c r="G79" s="228"/>
      <c r="H79" s="228"/>
      <c r="I79" s="228"/>
      <c r="J79" s="228"/>
    </row>
    <row r="80" spans="1:10" s="14" customFormat="1" ht="8.1" customHeight="1" x14ac:dyDescent="0.2">
      <c r="B80" s="2"/>
      <c r="C80" s="2"/>
      <c r="D80" s="2"/>
      <c r="E80" s="2"/>
      <c r="F80" s="2"/>
      <c r="G80" s="228"/>
      <c r="H80" s="228"/>
      <c r="I80" s="228"/>
      <c r="J80" s="228"/>
    </row>
    <row r="81" spans="2:10" s="14" customFormat="1" ht="8.1" customHeight="1" x14ac:dyDescent="0.2">
      <c r="B81" s="2"/>
      <c r="C81" s="2"/>
      <c r="D81" s="2"/>
      <c r="E81" s="2"/>
      <c r="F81" s="2"/>
      <c r="G81" s="228"/>
      <c r="H81" s="228"/>
      <c r="I81" s="228"/>
      <c r="J81" s="228"/>
    </row>
    <row r="82" spans="2:10" s="14" customFormat="1" ht="8.1" customHeight="1" x14ac:dyDescent="0.2">
      <c r="B82" s="2"/>
      <c r="C82" s="2"/>
      <c r="D82" s="2"/>
      <c r="E82" s="2"/>
      <c r="F82" s="2"/>
      <c r="G82" s="228"/>
      <c r="H82" s="228"/>
      <c r="I82" s="228"/>
      <c r="J82" s="228"/>
    </row>
    <row r="83" spans="2:10" s="14" customFormat="1" ht="8.1" customHeight="1" x14ac:dyDescent="0.2">
      <c r="B83" s="2"/>
      <c r="C83" s="2"/>
      <c r="D83" s="2"/>
      <c r="E83" s="2"/>
      <c r="F83" s="2"/>
      <c r="G83" s="228"/>
      <c r="H83" s="228"/>
      <c r="I83" s="228"/>
      <c r="J83" s="228"/>
    </row>
    <row r="84" spans="2:10" s="14" customFormat="1" ht="8.1" customHeight="1" x14ac:dyDescent="0.2">
      <c r="B84" s="2"/>
      <c r="C84" s="2"/>
      <c r="D84" s="2"/>
      <c r="E84" s="2"/>
      <c r="F84" s="2"/>
      <c r="G84" s="228"/>
      <c r="H84" s="228"/>
      <c r="I84" s="228"/>
      <c r="J84" s="228"/>
    </row>
    <row r="85" spans="2:10" s="14" customFormat="1" ht="8.1" customHeight="1" x14ac:dyDescent="0.2">
      <c r="B85" s="2"/>
      <c r="C85" s="2"/>
      <c r="D85" s="2"/>
      <c r="E85" s="2"/>
      <c r="F85" s="2"/>
      <c r="G85" s="228"/>
      <c r="H85" s="228"/>
      <c r="I85" s="228"/>
      <c r="J85" s="228"/>
    </row>
    <row r="86" spans="2:10" s="14" customFormat="1" ht="8.1" customHeight="1" x14ac:dyDescent="0.2">
      <c r="B86" s="2"/>
      <c r="C86" s="2"/>
      <c r="D86" s="2"/>
      <c r="E86" s="2"/>
      <c r="F86" s="2"/>
      <c r="G86" s="228"/>
      <c r="H86" s="228"/>
      <c r="I86" s="228"/>
      <c r="J86" s="228"/>
    </row>
    <row r="87" spans="2:10" s="14" customFormat="1" ht="8.1" customHeight="1" x14ac:dyDescent="0.25">
      <c r="B87"/>
      <c r="C87"/>
      <c r="D87"/>
      <c r="E87"/>
      <c r="F87"/>
      <c r="G87" s="228"/>
      <c r="H87" s="228"/>
      <c r="I87" s="228"/>
      <c r="J87" s="228"/>
    </row>
    <row r="88" spans="2:10" s="14" customFormat="1" ht="8.1" customHeight="1" x14ac:dyDescent="0.25">
      <c r="B88"/>
      <c r="C88"/>
      <c r="D88"/>
      <c r="E88"/>
      <c r="F88"/>
      <c r="G88" s="228"/>
      <c r="H88" s="228"/>
      <c r="I88" s="228"/>
      <c r="J88" s="228"/>
    </row>
    <row r="89" spans="2:10" s="14" customFormat="1" ht="8.1" customHeight="1" x14ac:dyDescent="0.25">
      <c r="B89"/>
      <c r="C89"/>
      <c r="D89"/>
      <c r="E89"/>
      <c r="F89"/>
      <c r="G89" s="228"/>
      <c r="H89" s="228"/>
      <c r="I89" s="228"/>
      <c r="J89" s="228"/>
    </row>
    <row r="90" spans="2:10" s="14" customFormat="1" ht="8.1" customHeight="1" x14ac:dyDescent="0.15">
      <c r="B90" s="227"/>
      <c r="C90" s="227"/>
      <c r="D90" s="227"/>
      <c r="E90" s="228"/>
      <c r="F90" s="228"/>
      <c r="G90" s="228"/>
      <c r="H90" s="228"/>
      <c r="I90" s="228"/>
      <c r="J90" s="228"/>
    </row>
    <row r="91" spans="2:10" s="14" customFormat="1" ht="8.1" customHeight="1" x14ac:dyDescent="0.15">
      <c r="B91" s="227"/>
      <c r="C91" s="227"/>
      <c r="D91" s="227"/>
      <c r="E91" s="228"/>
      <c r="F91" s="228"/>
      <c r="G91" s="228"/>
      <c r="H91" s="228"/>
      <c r="I91" s="228"/>
      <c r="J91" s="228"/>
    </row>
    <row r="92" spans="2:10" s="14" customFormat="1" ht="8.1" customHeight="1" x14ac:dyDescent="0.15">
      <c r="B92" s="227"/>
      <c r="C92" s="227"/>
      <c r="D92" s="227"/>
      <c r="E92" s="228"/>
      <c r="F92" s="228"/>
      <c r="G92" s="228"/>
      <c r="H92" s="228"/>
      <c r="I92" s="228"/>
      <c r="J92" s="228"/>
    </row>
    <row r="93" spans="2:10" s="14" customFormat="1" ht="8.1" customHeight="1" x14ac:dyDescent="0.15">
      <c r="B93" s="227"/>
      <c r="C93" s="227"/>
      <c r="D93" s="227"/>
      <c r="E93" s="228"/>
      <c r="F93" s="228"/>
      <c r="G93" s="228"/>
      <c r="H93" s="228"/>
      <c r="I93" s="228"/>
      <c r="J93" s="228"/>
    </row>
    <row r="94" spans="2:10" s="14" customFormat="1" ht="8.1" customHeight="1" x14ac:dyDescent="0.15">
      <c r="B94" s="227"/>
      <c r="C94" s="227"/>
      <c r="D94" s="227"/>
      <c r="E94" s="228"/>
      <c r="F94" s="228"/>
      <c r="G94" s="228"/>
      <c r="H94" s="228"/>
      <c r="I94" s="228"/>
      <c r="J94" s="228"/>
    </row>
    <row r="95" spans="2:10" s="14" customFormat="1" ht="8.1" customHeight="1" x14ac:dyDescent="0.15">
      <c r="C95" s="229"/>
      <c r="D95" s="229"/>
    </row>
    <row r="96" spans="2:10" hidden="1" x14ac:dyDescent="0.15"/>
    <row r="97" hidden="1" x14ac:dyDescent="0.15"/>
  </sheetData>
  <mergeCells count="43">
    <mergeCell ref="C73:D73"/>
    <mergeCell ref="C74:D74"/>
    <mergeCell ref="C75:D75"/>
    <mergeCell ref="C76:D76"/>
    <mergeCell ref="C77:D77"/>
    <mergeCell ref="C67:D67"/>
    <mergeCell ref="B68:D68"/>
    <mergeCell ref="C69:D69"/>
    <mergeCell ref="C70:D70"/>
    <mergeCell ref="B71:D71"/>
    <mergeCell ref="C72:D72"/>
    <mergeCell ref="C55:D55"/>
    <mergeCell ref="C60:D60"/>
    <mergeCell ref="C63:D63"/>
    <mergeCell ref="C64:D64"/>
    <mergeCell ref="C65:D65"/>
    <mergeCell ref="B66:D66"/>
    <mergeCell ref="C36:D36"/>
    <mergeCell ref="C38:D38"/>
    <mergeCell ref="B42:D42"/>
    <mergeCell ref="B43:D43"/>
    <mergeCell ref="B45:D45"/>
    <mergeCell ref="C46:D46"/>
    <mergeCell ref="C14:D14"/>
    <mergeCell ref="C15:D15"/>
    <mergeCell ref="C16:D16"/>
    <mergeCell ref="C17:D17"/>
    <mergeCell ref="C29:D29"/>
    <mergeCell ref="C35:D35"/>
    <mergeCell ref="B8:D8"/>
    <mergeCell ref="B9:D9"/>
    <mergeCell ref="C10:D10"/>
    <mergeCell ref="C11:D11"/>
    <mergeCell ref="C12:D12"/>
    <mergeCell ref="C13:D13"/>
    <mergeCell ref="B1:J1"/>
    <mergeCell ref="B2:J2"/>
    <mergeCell ref="B3:J3"/>
    <mergeCell ref="B4:J4"/>
    <mergeCell ref="B5:J5"/>
    <mergeCell ref="B6:D7"/>
    <mergeCell ref="E6:I6"/>
    <mergeCell ref="J6:J7"/>
  </mergeCells>
  <pageMargins left="0.11811023622047245" right="0.11811023622047245" top="0.55118110236220474" bottom="0.19685039370078741" header="0.31496062992125984" footer="0.31496062992125984"/>
  <pageSetup scale="6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630B4-C2FE-476B-94A6-FA0F26455EAD}">
  <sheetPr>
    <pageSetUpPr fitToPage="1"/>
  </sheetPr>
  <dimension ref="A1:XFC184"/>
  <sheetViews>
    <sheetView showGridLines="0" zoomScaleNormal="100" workbookViewId="0">
      <selection activeCell="E26" sqref="E26"/>
    </sheetView>
  </sheetViews>
  <sheetFormatPr baseColWidth="10" defaultColWidth="0" defaultRowHeight="10.5" customHeight="1" zeroHeight="1" x14ac:dyDescent="0.15"/>
  <cols>
    <col min="1" max="1" width="2.7109375" style="242" customWidth="1"/>
    <col min="2" max="2" width="2.7109375" style="14" customWidth="1"/>
    <col min="3" max="3" width="67.85546875" style="14" customWidth="1"/>
    <col min="4" max="4" width="16.85546875" style="14" customWidth="1"/>
    <col min="5" max="5" width="14.85546875" style="14" customWidth="1"/>
    <col min="6" max="6" width="14.28515625" style="14" customWidth="1"/>
    <col min="7" max="7" width="15.28515625" style="14" customWidth="1"/>
    <col min="8" max="8" width="15.7109375" style="14" customWidth="1"/>
    <col min="9" max="9" width="13" style="14" customWidth="1"/>
    <col min="10" max="10" width="5.5703125" style="14" hidden="1" customWidth="1"/>
    <col min="11" max="15" width="16.85546875" style="14" hidden="1" customWidth="1"/>
    <col min="16" max="76" width="0" style="14" hidden="1" customWidth="1"/>
    <col min="77" max="77" width="0" style="14" hidden="1"/>
    <col min="78" max="16383" width="11.42578125" style="14" hidden="1"/>
    <col min="16384" max="16384" width="8.7109375" style="14" customWidth="1"/>
  </cols>
  <sheetData>
    <row r="1" spans="1:15" s="2" customFormat="1" ht="14.25" x14ac:dyDescent="0.2">
      <c r="A1" s="231"/>
      <c r="B1" s="232" t="s">
        <v>307</v>
      </c>
      <c r="C1" s="232"/>
      <c r="D1" s="232"/>
      <c r="E1" s="232"/>
      <c r="F1" s="232"/>
      <c r="G1" s="232"/>
      <c r="H1" s="232"/>
      <c r="I1" s="232"/>
      <c r="J1" s="233"/>
      <c r="K1" s="233"/>
      <c r="L1" s="233"/>
      <c r="M1" s="233"/>
      <c r="N1" s="233"/>
      <c r="O1" s="233"/>
    </row>
    <row r="2" spans="1:15" s="2" customFormat="1" ht="14.25" x14ac:dyDescent="0.2">
      <c r="A2" s="231"/>
      <c r="B2" s="234" t="s">
        <v>308</v>
      </c>
      <c r="C2" s="234"/>
      <c r="D2" s="234"/>
      <c r="E2" s="234"/>
      <c r="F2" s="234"/>
      <c r="G2" s="234"/>
      <c r="H2" s="234"/>
      <c r="I2" s="234"/>
      <c r="J2" s="235"/>
      <c r="K2" s="235"/>
      <c r="L2" s="235"/>
      <c r="M2" s="235"/>
      <c r="N2" s="235"/>
      <c r="O2" s="235"/>
    </row>
    <row r="3" spans="1:15" s="6" customFormat="1" ht="12.95" customHeight="1" x14ac:dyDescent="0.2">
      <c r="A3" s="236"/>
      <c r="B3" s="3" t="s">
        <v>1</v>
      </c>
      <c r="C3" s="4"/>
      <c r="D3" s="4"/>
      <c r="E3" s="4"/>
      <c r="F3" s="4"/>
      <c r="G3" s="4"/>
      <c r="H3" s="4"/>
      <c r="I3" s="5"/>
      <c r="J3" s="237"/>
      <c r="K3" s="237"/>
      <c r="L3" s="237"/>
      <c r="M3" s="237"/>
      <c r="N3" s="237"/>
      <c r="O3" s="237"/>
    </row>
    <row r="4" spans="1:15" s="6" customFormat="1" ht="12.95" customHeight="1" x14ac:dyDescent="0.2">
      <c r="A4" s="236"/>
      <c r="B4" s="238" t="s">
        <v>309</v>
      </c>
      <c r="C4" s="239"/>
      <c r="D4" s="239"/>
      <c r="E4" s="239"/>
      <c r="F4" s="239"/>
      <c r="G4" s="239"/>
      <c r="H4" s="239"/>
      <c r="I4" s="240"/>
      <c r="J4" s="237"/>
      <c r="K4" s="237"/>
      <c r="L4" s="237"/>
      <c r="M4" s="237"/>
      <c r="N4" s="237"/>
      <c r="O4" s="237"/>
    </row>
    <row r="5" spans="1:15" s="6" customFormat="1" ht="12.95" customHeight="1" x14ac:dyDescent="0.2">
      <c r="A5" s="236"/>
      <c r="B5" s="120" t="s">
        <v>310</v>
      </c>
      <c r="C5" s="121"/>
      <c r="D5" s="121"/>
      <c r="E5" s="121"/>
      <c r="F5" s="121"/>
      <c r="G5" s="121"/>
      <c r="H5" s="121"/>
      <c r="I5" s="122"/>
      <c r="J5" s="241"/>
      <c r="K5" s="241"/>
      <c r="L5" s="241"/>
      <c r="M5" s="241"/>
      <c r="N5" s="241"/>
      <c r="O5" s="241"/>
    </row>
    <row r="6" spans="1:15" s="6" customFormat="1" ht="12.95" customHeight="1" x14ac:dyDescent="0.2">
      <c r="A6" s="236"/>
      <c r="B6" s="120" t="s">
        <v>237</v>
      </c>
      <c r="C6" s="121"/>
      <c r="D6" s="121"/>
      <c r="E6" s="121"/>
      <c r="F6" s="121"/>
      <c r="G6" s="121"/>
      <c r="H6" s="121"/>
      <c r="I6" s="122"/>
      <c r="J6" s="241"/>
      <c r="K6" s="241"/>
      <c r="L6" s="241"/>
      <c r="M6" s="241"/>
      <c r="N6" s="241"/>
      <c r="O6" s="241"/>
    </row>
    <row r="7" spans="1:15" s="6" customFormat="1" ht="12.95" customHeight="1" x14ac:dyDescent="0.2">
      <c r="A7" s="236"/>
      <c r="B7" s="123" t="s">
        <v>170</v>
      </c>
      <c r="C7" s="124"/>
      <c r="D7" s="124"/>
      <c r="E7" s="124"/>
      <c r="F7" s="124"/>
      <c r="G7" s="124"/>
      <c r="H7" s="124"/>
      <c r="I7" s="125"/>
      <c r="J7" s="241"/>
      <c r="K7" s="241"/>
      <c r="L7" s="241"/>
      <c r="M7" s="241"/>
      <c r="N7" s="241"/>
      <c r="O7" s="241"/>
    </row>
    <row r="8" spans="1:15" x14ac:dyDescent="0.15">
      <c r="B8" s="98" t="s">
        <v>6</v>
      </c>
      <c r="C8" s="98"/>
      <c r="D8" s="98" t="s">
        <v>311</v>
      </c>
      <c r="E8" s="98"/>
      <c r="F8" s="98"/>
      <c r="G8" s="98"/>
      <c r="H8" s="98"/>
      <c r="I8" s="98" t="s">
        <v>312</v>
      </c>
      <c r="J8" s="243"/>
      <c r="K8" s="98" t="s">
        <v>311</v>
      </c>
      <c r="L8" s="98"/>
      <c r="M8" s="98"/>
      <c r="N8" s="98"/>
      <c r="O8" s="127"/>
    </row>
    <row r="9" spans="1:15" ht="24" customHeight="1" x14ac:dyDescent="0.15">
      <c r="B9" s="98"/>
      <c r="C9" s="98"/>
      <c r="D9" s="196" t="s">
        <v>313</v>
      </c>
      <c r="E9" s="13" t="s">
        <v>314</v>
      </c>
      <c r="F9" s="196" t="s">
        <v>315</v>
      </c>
      <c r="G9" s="196" t="s">
        <v>197</v>
      </c>
      <c r="H9" s="196" t="s">
        <v>316</v>
      </c>
      <c r="I9" s="98"/>
      <c r="J9" s="243"/>
      <c r="K9" s="196" t="s">
        <v>313</v>
      </c>
      <c r="L9" s="13" t="s">
        <v>314</v>
      </c>
      <c r="M9" s="196" t="s">
        <v>315</v>
      </c>
      <c r="N9" s="244" t="s">
        <v>197</v>
      </c>
      <c r="O9" s="245" t="s">
        <v>316</v>
      </c>
    </row>
    <row r="10" spans="1:15" ht="12.75" x14ac:dyDescent="0.15">
      <c r="B10" s="246" t="s">
        <v>317</v>
      </c>
      <c r="C10" s="247"/>
      <c r="D10" s="248">
        <f>D11+D19+D29+D39+D49+D59+D63+D72+D76</f>
        <v>21215.7</v>
      </c>
      <c r="E10" s="248">
        <f>E11+E19+E29+E39+E49+E59+E63+E72+E76</f>
        <v>4185.3999999999996</v>
      </c>
      <c r="F10" s="248">
        <f>D10+E10</f>
        <v>25401.1</v>
      </c>
      <c r="G10" s="248">
        <f>G11+G19+G29+G39+G49+G59+G63+G72+G76</f>
        <v>22780.5</v>
      </c>
      <c r="H10" s="248">
        <f>H11+H19+H29+H39+H49+H59+H63+H72+H76</f>
        <v>22018</v>
      </c>
      <c r="I10" s="213">
        <f t="shared" ref="I10:I37" si="0">F10-G10</f>
        <v>2620.5999999999985</v>
      </c>
      <c r="J10" s="249"/>
      <c r="K10" s="250"/>
      <c r="L10" s="250"/>
      <c r="M10" s="250"/>
      <c r="N10" s="250"/>
      <c r="O10" s="250"/>
    </row>
    <row r="11" spans="1:15" ht="12.6" customHeight="1" x14ac:dyDescent="0.15">
      <c r="B11" s="251" t="s">
        <v>318</v>
      </c>
      <c r="C11" s="210"/>
      <c r="D11" s="213">
        <f>D12+D13+D14+D15+D16+D17+D18</f>
        <v>16998.5</v>
      </c>
      <c r="E11" s="213">
        <f>E12+E13+E14+E15+E16+E17+E18</f>
        <v>-1335.1</v>
      </c>
      <c r="F11" s="213">
        <f>D11+E11</f>
        <v>15663.4</v>
      </c>
      <c r="G11" s="216">
        <f>SUM(G12:G18)</f>
        <v>13113.1</v>
      </c>
      <c r="H11" s="216">
        <f>SUM(H12:H18)</f>
        <v>13015.7</v>
      </c>
      <c r="I11" s="213">
        <f t="shared" si="0"/>
        <v>2550.2999999999993</v>
      </c>
      <c r="K11" s="250"/>
      <c r="L11" s="250"/>
      <c r="M11" s="250"/>
      <c r="N11" s="250"/>
      <c r="O11" s="250"/>
    </row>
    <row r="12" spans="1:15" ht="12.6" customHeight="1" x14ac:dyDescent="0.2">
      <c r="B12" s="208"/>
      <c r="C12" s="158" t="s">
        <v>319</v>
      </c>
      <c r="D12" s="207">
        <v>8413.9</v>
      </c>
      <c r="E12" s="207">
        <v>-2425.4</v>
      </c>
      <c r="F12" s="206">
        <f t="shared" ref="F12:F18" si="1">D12+E12</f>
        <v>5988.5</v>
      </c>
      <c r="G12" s="252">
        <v>5944.1</v>
      </c>
      <c r="H12" s="252">
        <v>5944.1</v>
      </c>
      <c r="I12" s="206">
        <f t="shared" si="0"/>
        <v>44.399999999999636</v>
      </c>
      <c r="J12" s="14">
        <v>1100</v>
      </c>
      <c r="K12" s="250" t="e">
        <f>SUMIF('[1]C INTERESES'!$B$2110:$B$4192,$J$12:$J$83,'[1]C INTERESES'!$F$2110:$F$4192)</f>
        <v>#VALUE!</v>
      </c>
      <c r="L12" s="250" t="e">
        <f>SUMIF('[1]C INTERESES'!$B$2110:$B$4192,$J$12:$J$83,'[1]C INTERESES'!$I$2110:$I$4192)</f>
        <v>#VALUE!</v>
      </c>
      <c r="M12" s="250" t="e">
        <f>SUMIF('[1]C INTERESES'!$B$2110:$B$4192,$J$12:$J$83,'[1]C INTERESES'!$J$2110:$J$4192)</f>
        <v>#VALUE!</v>
      </c>
      <c r="N12" s="250" t="e">
        <f>SUMIF('[1]C INTERESES'!$B$2110:$B$4192,$J$12:$J$83,'[1]C INTERESES'!$N$2110:$N$4192)</f>
        <v>#VALUE!</v>
      </c>
      <c r="O12" s="250" t="e">
        <f>SUMIF('[1]C INTERESES'!$B$2110:$B$4192,$J$12:$J$83,'[1]C INTERESES'!$K$2110:$K$4192)</f>
        <v>#VALUE!</v>
      </c>
    </row>
    <row r="13" spans="1:15" ht="12.6" customHeight="1" x14ac:dyDescent="0.15">
      <c r="B13" s="208"/>
      <c r="C13" s="158" t="s">
        <v>320</v>
      </c>
      <c r="D13" s="207"/>
      <c r="E13" s="207"/>
      <c r="F13" s="206">
        <f>D13+E13</f>
        <v>0</v>
      </c>
      <c r="G13" s="207"/>
      <c r="H13" s="207"/>
      <c r="I13" s="206">
        <f t="shared" si="0"/>
        <v>0</v>
      </c>
      <c r="J13" s="14">
        <v>1200</v>
      </c>
      <c r="K13" s="250" t="e">
        <f>SUMIF('[1]C INTERESES'!$B$2110:$B$4192,$J$12:$J$83,'[1]C INTERESES'!$F$2110:$F$4192)</f>
        <v>#VALUE!</v>
      </c>
      <c r="L13" s="250" t="e">
        <f>SUMIF('[1]C INTERESES'!$B$2110:$B$4192,$J$12:$J$83,'[1]C INTERESES'!$I$2110:$I$4192)</f>
        <v>#VALUE!</v>
      </c>
      <c r="M13" s="250" t="e">
        <f>SUMIF('[1]C INTERESES'!$B$2110:$B$4192,$J$12:$J$83,'[1]C INTERESES'!$J$2110:$J$4192)</f>
        <v>#VALUE!</v>
      </c>
      <c r="N13" s="250" t="e">
        <f>SUMIF('[1]C INTERESES'!$B$2110:$B$4192,$J$12:$J$83,'[1]C INTERESES'!$N$2110:$N$4192)</f>
        <v>#VALUE!</v>
      </c>
      <c r="O13" s="250" t="e">
        <f>SUMIF('[1]C INTERESES'!$B$2110:$B$4192,$J$12:$J$83,'[1]C INTERESES'!$K$2110:$K$4192)</f>
        <v>#VALUE!</v>
      </c>
    </row>
    <row r="14" spans="1:15" ht="12.6" customHeight="1" x14ac:dyDescent="0.2">
      <c r="B14" s="208"/>
      <c r="C14" s="158" t="s">
        <v>321</v>
      </c>
      <c r="D14" s="252">
        <v>5680.5</v>
      </c>
      <c r="E14" s="252">
        <f>1042.3-5.6</f>
        <v>1036.7</v>
      </c>
      <c r="F14" s="206">
        <f t="shared" si="1"/>
        <v>6717.2</v>
      </c>
      <c r="G14" s="207">
        <v>4706.1000000000004</v>
      </c>
      <c r="H14" s="207">
        <v>4706.1000000000004</v>
      </c>
      <c r="I14" s="206">
        <f t="shared" si="0"/>
        <v>2011.0999999999995</v>
      </c>
      <c r="J14" s="14">
        <v>1300</v>
      </c>
      <c r="K14" s="250" t="e">
        <f>SUMIF('[1]C INTERESES'!$B$2110:$B$4192,$J$12:$J$83,'[1]C INTERESES'!$F$2110:$F$4192)</f>
        <v>#VALUE!</v>
      </c>
      <c r="L14" s="250" t="e">
        <f>SUMIF('[1]C INTERESES'!$B$2110:$B$4192,$J$12:$J$83,'[1]C INTERESES'!$I$2110:$I$4192)</f>
        <v>#VALUE!</v>
      </c>
      <c r="M14" s="250" t="e">
        <f>SUMIF('[1]C INTERESES'!$B$2110:$B$4192,$J$12:$J$83,'[1]C INTERESES'!$J$2110:$J$4192)</f>
        <v>#VALUE!</v>
      </c>
      <c r="N14" s="250" t="e">
        <f>SUMIF('[1]C INTERESES'!$B$2110:$B$4192,$J$12:$J$83,'[1]C INTERESES'!$N$2110:$N$4192)</f>
        <v>#VALUE!</v>
      </c>
      <c r="O14" s="250" t="e">
        <f>SUMIF('[1]C INTERESES'!$B$2110:$B$4192,$J$12:$J$83,'[1]C INTERESES'!$K$2110:$K$4192)</f>
        <v>#VALUE!</v>
      </c>
    </row>
    <row r="15" spans="1:15" ht="12.6" customHeight="1" x14ac:dyDescent="0.2">
      <c r="B15" s="208"/>
      <c r="C15" s="158" t="s">
        <v>322</v>
      </c>
      <c r="D15" s="252">
        <v>1860.3</v>
      </c>
      <c r="E15" s="252">
        <f>29.6-7.9</f>
        <v>21.700000000000003</v>
      </c>
      <c r="F15" s="206">
        <f t="shared" si="1"/>
        <v>1882</v>
      </c>
      <c r="G15" s="207">
        <v>1714.8</v>
      </c>
      <c r="H15" s="207">
        <v>1643</v>
      </c>
      <c r="I15" s="206">
        <f t="shared" si="0"/>
        <v>167.20000000000005</v>
      </c>
      <c r="J15" s="14">
        <v>1400</v>
      </c>
      <c r="K15" s="250" t="e">
        <f>SUMIF('[1]C INTERESES'!$B$2110:$B$4192,$J$12:$J$83,'[1]C INTERESES'!$F$2110:$F$4192)</f>
        <v>#VALUE!</v>
      </c>
      <c r="L15" s="250" t="e">
        <f>SUMIF('[1]C INTERESES'!$B$2110:$B$4192,$J$12:$J$83,'[1]C INTERESES'!$I$2110:$I$4192)</f>
        <v>#VALUE!</v>
      </c>
      <c r="M15" s="250" t="e">
        <f>SUMIF('[1]C INTERESES'!$B$2110:$B$4192,$J$12:$J$83,'[1]C INTERESES'!$J$2110:$J$4192)</f>
        <v>#VALUE!</v>
      </c>
      <c r="N15" s="250" t="e">
        <f>SUMIF('[1]C INTERESES'!$B$2110:$B$4192,$J$12:$J$83,'[1]C INTERESES'!$N$2110:$N$4192)</f>
        <v>#VALUE!</v>
      </c>
      <c r="O15" s="250" t="e">
        <f>SUMIF('[1]C INTERESES'!$B$2110:$B$4192,$J$12:$J$83,'[1]C INTERESES'!$K$2110:$K$4192)</f>
        <v>#VALUE!</v>
      </c>
    </row>
    <row r="16" spans="1:15" ht="12.6" customHeight="1" x14ac:dyDescent="0.2">
      <c r="B16" s="208"/>
      <c r="C16" s="158" t="s">
        <v>323</v>
      </c>
      <c r="D16" s="252">
        <v>1043.8</v>
      </c>
      <c r="E16" s="252">
        <v>31.9</v>
      </c>
      <c r="F16" s="206">
        <f t="shared" si="1"/>
        <v>1075.7</v>
      </c>
      <c r="G16" s="207">
        <v>748.1</v>
      </c>
      <c r="H16" s="207">
        <v>722.5</v>
      </c>
      <c r="I16" s="206">
        <f t="shared" si="0"/>
        <v>327.60000000000002</v>
      </c>
      <c r="J16" s="14">
        <v>1500</v>
      </c>
      <c r="K16" s="250" t="e">
        <f>SUMIF('[1]C INTERESES'!$B$2110:$B$4192,$J$12:$J$83,'[1]C INTERESES'!$F$2110:$F$4192)</f>
        <v>#VALUE!</v>
      </c>
      <c r="L16" s="250" t="e">
        <f>SUMIF('[1]C INTERESES'!$B$2110:$B$4192,$J$12:$J$83,'[1]C INTERESES'!$I$2110:$I$4192)</f>
        <v>#VALUE!</v>
      </c>
      <c r="M16" s="250" t="e">
        <f>SUMIF('[1]C INTERESES'!$B$2110:$B$4192,$J$12:$J$83,'[1]C INTERESES'!$J$2110:$J$4192)</f>
        <v>#VALUE!</v>
      </c>
      <c r="N16" s="250" t="e">
        <f>SUMIF('[1]C INTERESES'!$B$2110:$B$4192,$J$12:$J$83,'[1]C INTERESES'!$N$2110:$N$4192)</f>
        <v>#VALUE!</v>
      </c>
      <c r="O16" s="250" t="e">
        <f>SUMIF('[1]C INTERESES'!$B$2110:$B$4192,$J$12:$J$83,'[1]C INTERESES'!$K$2110:$K$4192)</f>
        <v>#VALUE!</v>
      </c>
    </row>
    <row r="17" spans="2:15" ht="12.6" customHeight="1" x14ac:dyDescent="0.15">
      <c r="B17" s="208"/>
      <c r="C17" s="158" t="s">
        <v>324</v>
      </c>
      <c r="D17" s="207"/>
      <c r="E17" s="207"/>
      <c r="F17" s="206">
        <f t="shared" si="1"/>
        <v>0</v>
      </c>
      <c r="G17" s="207"/>
      <c r="H17" s="207"/>
      <c r="I17" s="206">
        <f t="shared" si="0"/>
        <v>0</v>
      </c>
      <c r="K17" s="250" t="e">
        <f>SUMIF('[1]C INTERESES'!$B$2110:$B$4192,$J$12:$J$83,'[1]C INTERESES'!$F$2110:$F$4192)</f>
        <v>#VALUE!</v>
      </c>
      <c r="L17" s="250" t="e">
        <f>SUMIF('[1]C INTERESES'!$B$2110:$B$4192,$J$12:$J$83,'[1]C INTERESES'!$I$2110:$I$4192)</f>
        <v>#VALUE!</v>
      </c>
      <c r="M17" s="250" t="e">
        <f>SUMIF('[1]C INTERESES'!$B$2110:$B$4192,$J$12:$J$83,'[1]C INTERESES'!$J$2110:$J$4192)</f>
        <v>#VALUE!</v>
      </c>
      <c r="N17" s="250" t="e">
        <f>SUMIF('[1]C INTERESES'!$B$2110:$B$4192,$J$12:$J$83,'[1]C INTERESES'!$N$2110:$N$4192)</f>
        <v>#VALUE!</v>
      </c>
      <c r="O17" s="250" t="e">
        <f>SUMIF('[1]C INTERESES'!$B$2110:$B$4192,$J$12:$J$83,'[1]C INTERESES'!$K$2110:$K$4192)</f>
        <v>#VALUE!</v>
      </c>
    </row>
    <row r="18" spans="2:15" ht="12.6" customHeight="1" x14ac:dyDescent="0.15">
      <c r="B18" s="208"/>
      <c r="C18" s="158" t="s">
        <v>325</v>
      </c>
      <c r="D18" s="207"/>
      <c r="E18" s="207"/>
      <c r="F18" s="206">
        <f t="shared" si="1"/>
        <v>0</v>
      </c>
      <c r="G18" s="207"/>
      <c r="H18" s="207"/>
      <c r="I18" s="206">
        <f t="shared" si="0"/>
        <v>0</v>
      </c>
      <c r="J18" s="14">
        <v>1700</v>
      </c>
      <c r="K18" s="250" t="e">
        <f>SUMIF('[1]C INTERESES'!$B$2110:$B$4192,$J$12:$J$83,'[1]C INTERESES'!$F$2110:$F$4192)</f>
        <v>#VALUE!</v>
      </c>
      <c r="L18" s="250" t="e">
        <f>SUMIF('[1]C INTERESES'!$B$2110:$B$4192,$J$12:$J$83,'[1]C INTERESES'!$I$2110:$I$4192)</f>
        <v>#VALUE!</v>
      </c>
      <c r="M18" s="250" t="e">
        <f>SUMIF('[1]C INTERESES'!$B$2110:$B$4192,$J$12:$J$83,'[1]C INTERESES'!$J$2110:$J$4192)</f>
        <v>#VALUE!</v>
      </c>
      <c r="N18" s="250" t="e">
        <f>SUMIF('[1]C INTERESES'!$B$2110:$B$4192,$J$12:$J$83,'[1]C INTERESES'!$N$2110:$N$4192)</f>
        <v>#VALUE!</v>
      </c>
      <c r="O18" s="250" t="e">
        <f>SUMIF('[1]C INTERESES'!$B$2110:$B$4192,$J$12:$J$83,'[1]C INTERESES'!$K$2110:$K$4192)</f>
        <v>#VALUE!</v>
      </c>
    </row>
    <row r="19" spans="2:15" ht="12.6" customHeight="1" x14ac:dyDescent="0.15">
      <c r="B19" s="202" t="s">
        <v>326</v>
      </c>
      <c r="C19" s="204"/>
      <c r="D19" s="213">
        <f>D20+D21+D22+D23+D24+D25+D26+D27+D28</f>
        <v>1034.7</v>
      </c>
      <c r="E19" s="213">
        <f>E20+E21+E22+E23+E24+E25+E26+E27+E28</f>
        <v>448.6</v>
      </c>
      <c r="F19" s="213">
        <f>D19+E19</f>
        <v>1483.3000000000002</v>
      </c>
      <c r="G19" s="213">
        <f>SUM(G20:G28)</f>
        <v>1482.9</v>
      </c>
      <c r="H19" s="213">
        <f>SUM(H20:H28)</f>
        <v>1382.8000000000002</v>
      </c>
      <c r="I19" s="213">
        <f t="shared" si="0"/>
        <v>0.40000000000009095</v>
      </c>
      <c r="K19" s="250" t="e">
        <f>SUMIF('[1]C INTERESES'!$B$2110:$B$4192,$J$12:$J$83,'[1]C INTERESES'!$F$2110:$F$4192)</f>
        <v>#VALUE!</v>
      </c>
      <c r="L19" s="250" t="e">
        <f>SUMIF('[1]C INTERESES'!$B$2110:$B$4192,$J$12:$J$83,'[1]C INTERESES'!$I$2110:$I$4192)</f>
        <v>#VALUE!</v>
      </c>
      <c r="M19" s="250" t="e">
        <f>SUMIF('[1]C INTERESES'!$B$2110:$B$4192,$J$12:$J$83,'[1]C INTERESES'!$J$2110:$J$4192)</f>
        <v>#VALUE!</v>
      </c>
      <c r="N19" s="250" t="e">
        <f>SUMIF('[1]C INTERESES'!$B$2110:$B$4192,$J$12:$J$83,'[1]C INTERESES'!$N$2110:$N$4192)</f>
        <v>#VALUE!</v>
      </c>
      <c r="O19" s="250" t="e">
        <f>SUMIF('[1]C INTERESES'!$B$2110:$B$4192,$J$12:$J$83,'[1]C INTERESES'!$K$2110:$K$4192)</f>
        <v>#VALUE!</v>
      </c>
    </row>
    <row r="20" spans="2:15" ht="12.6" customHeight="1" x14ac:dyDescent="0.15">
      <c r="B20" s="208"/>
      <c r="C20" s="158" t="s">
        <v>327</v>
      </c>
      <c r="D20" s="207">
        <v>388</v>
      </c>
      <c r="E20" s="207">
        <v>105.5</v>
      </c>
      <c r="F20" s="207">
        <f>+D20+E20</f>
        <v>493.5</v>
      </c>
      <c r="G20" s="207">
        <v>493.3</v>
      </c>
      <c r="H20" s="207">
        <v>493.3</v>
      </c>
      <c r="I20" s="206">
        <f t="shared" si="0"/>
        <v>0.19999999999998863</v>
      </c>
      <c r="J20" s="14">
        <v>2100</v>
      </c>
      <c r="K20" s="250" t="e">
        <f>SUMIF('[1]C INTERESES'!$B$2110:$B$4192,$J$12:$J$83,'[1]C INTERESES'!$F$2110:$F$4192)</f>
        <v>#VALUE!</v>
      </c>
      <c r="L20" s="250" t="e">
        <f>SUMIF('[1]C INTERESES'!$B$2110:$B$4192,$J$12:$J$83,'[1]C INTERESES'!$I$2110:$I$4192)</f>
        <v>#VALUE!</v>
      </c>
      <c r="M20" s="250" t="e">
        <f>SUMIF('[1]C INTERESES'!$B$2110:$B$4192,$J$12:$J$83,'[1]C INTERESES'!$J$2110:$J$4192)</f>
        <v>#VALUE!</v>
      </c>
      <c r="N20" s="250" t="e">
        <f>SUMIF('[1]C INTERESES'!$B$2110:$B$4192,$J$12:$J$83,'[1]C INTERESES'!$N$2110:$N$4192)</f>
        <v>#VALUE!</v>
      </c>
      <c r="O20" s="250" t="e">
        <f>SUMIF('[1]C INTERESES'!$B$2110:$B$4192,$J$12:$J$83,'[1]C INTERESES'!$K$2110:$K$4192)</f>
        <v>#VALUE!</v>
      </c>
    </row>
    <row r="21" spans="2:15" ht="12.6" customHeight="1" x14ac:dyDescent="0.15">
      <c r="B21" s="208"/>
      <c r="C21" s="158" t="s">
        <v>328</v>
      </c>
      <c r="D21" s="207">
        <v>88.5</v>
      </c>
      <c r="E21" s="207">
        <v>19.899999999999999</v>
      </c>
      <c r="F21" s="207">
        <f t="shared" ref="F21:F28" si="2">+D21+E21</f>
        <v>108.4</v>
      </c>
      <c r="G21" s="207">
        <v>108.4</v>
      </c>
      <c r="H21" s="207">
        <v>108.4</v>
      </c>
      <c r="I21" s="206">
        <f t="shared" si="0"/>
        <v>0</v>
      </c>
      <c r="J21" s="14">
        <v>2200</v>
      </c>
      <c r="K21" s="250" t="e">
        <f>SUMIF('[1]C INTERESES'!$B$2110:$B$4192,$J$12:$J$83,'[1]C INTERESES'!$F$2110:$F$4192)</f>
        <v>#VALUE!</v>
      </c>
      <c r="L21" s="250" t="e">
        <f>SUMIF('[1]C INTERESES'!$B$2110:$B$4192,$J$12:$J$83,'[1]C INTERESES'!$I$2110:$I$4192)</f>
        <v>#VALUE!</v>
      </c>
      <c r="M21" s="250" t="e">
        <f>SUMIF('[1]C INTERESES'!$B$2110:$B$4192,$J$12:$J$83,'[1]C INTERESES'!$J$2110:$J$4192)</f>
        <v>#VALUE!</v>
      </c>
      <c r="N21" s="250" t="e">
        <f>SUMIF('[1]C INTERESES'!$B$2110:$B$4192,$J$12:$J$83,'[1]C INTERESES'!$N$2110:$N$4192)</f>
        <v>#VALUE!</v>
      </c>
      <c r="O21" s="250" t="e">
        <f>SUMIF('[1]C INTERESES'!$B$2110:$B$4192,$J$12:$J$83,'[1]C INTERESES'!$K$2110:$K$4192)</f>
        <v>#VALUE!</v>
      </c>
    </row>
    <row r="22" spans="2:15" ht="12.6" customHeight="1" x14ac:dyDescent="0.15">
      <c r="B22" s="208"/>
      <c r="C22" s="158" t="s">
        <v>329</v>
      </c>
      <c r="D22" s="207"/>
      <c r="E22" s="207"/>
      <c r="F22" s="207">
        <f t="shared" si="2"/>
        <v>0</v>
      </c>
      <c r="G22" s="207"/>
      <c r="H22" s="207"/>
      <c r="I22" s="206">
        <f t="shared" si="0"/>
        <v>0</v>
      </c>
      <c r="J22" s="14">
        <v>2300</v>
      </c>
      <c r="K22" s="250" t="e">
        <f>SUMIF('[1]C INTERESES'!$B$2110:$B$4192,$J$12:$J$83,'[1]C INTERESES'!$F$2110:$F$4192)</f>
        <v>#VALUE!</v>
      </c>
      <c r="L22" s="250" t="e">
        <f>SUMIF('[1]C INTERESES'!$B$2110:$B$4192,$J$12:$J$83,'[1]C INTERESES'!$I$2110:$I$4192)</f>
        <v>#VALUE!</v>
      </c>
      <c r="M22" s="250" t="e">
        <f>SUMIF('[1]C INTERESES'!$B$2110:$B$4192,$J$12:$J$83,'[1]C INTERESES'!$J$2110:$J$4192)</f>
        <v>#VALUE!</v>
      </c>
      <c r="N22" s="250" t="e">
        <f>SUMIF('[1]C INTERESES'!$B$2110:$B$4192,$J$12:$J$83,'[1]C INTERESES'!$N$2110:$N$4192)</f>
        <v>#VALUE!</v>
      </c>
      <c r="O22" s="250" t="e">
        <f>SUMIF('[1]C INTERESES'!$B$2110:$B$4192,$J$12:$J$83,'[1]C INTERESES'!$K$2110:$K$4192)</f>
        <v>#VALUE!</v>
      </c>
    </row>
    <row r="23" spans="2:15" ht="12.6" customHeight="1" x14ac:dyDescent="0.15">
      <c r="B23" s="208"/>
      <c r="C23" s="158" t="s">
        <v>330</v>
      </c>
      <c r="D23" s="207">
        <v>62.5</v>
      </c>
      <c r="E23" s="207">
        <v>324.7</v>
      </c>
      <c r="F23" s="207">
        <f t="shared" si="2"/>
        <v>387.2</v>
      </c>
      <c r="G23" s="207">
        <v>387</v>
      </c>
      <c r="H23" s="207">
        <v>387</v>
      </c>
      <c r="I23" s="206">
        <f t="shared" si="0"/>
        <v>0.19999999999998863</v>
      </c>
      <c r="J23" s="14">
        <v>2400</v>
      </c>
      <c r="K23" s="250" t="e">
        <f>SUMIF('[1]C INTERESES'!$B$2110:$B$4192,$J$12:$J$83,'[1]C INTERESES'!$F$2110:$F$4192)</f>
        <v>#VALUE!</v>
      </c>
      <c r="L23" s="250" t="e">
        <f>SUMIF('[1]C INTERESES'!$B$2110:$B$4192,$J$12:$J$83,'[1]C INTERESES'!$I$2110:$I$4192)</f>
        <v>#VALUE!</v>
      </c>
      <c r="M23" s="250" t="e">
        <f>SUMIF('[1]C INTERESES'!$B$2110:$B$4192,$J$12:$J$83,'[1]C INTERESES'!$J$2110:$J$4192)</f>
        <v>#VALUE!</v>
      </c>
      <c r="N23" s="250" t="e">
        <f>SUMIF('[1]C INTERESES'!$B$2110:$B$4192,$J$12:$J$83,'[1]C INTERESES'!$N$2110:$N$4192)</f>
        <v>#VALUE!</v>
      </c>
      <c r="O23" s="250" t="e">
        <f>SUMIF('[1]C INTERESES'!$B$2110:$B$4192,$J$12:$J$83,'[1]C INTERESES'!$K$2110:$K$4192)</f>
        <v>#VALUE!</v>
      </c>
    </row>
    <row r="24" spans="2:15" ht="12.6" customHeight="1" x14ac:dyDescent="0.15">
      <c r="B24" s="208"/>
      <c r="C24" s="158" t="s">
        <v>331</v>
      </c>
      <c r="D24" s="207">
        <v>12</v>
      </c>
      <c r="E24" s="207">
        <v>-0.9</v>
      </c>
      <c r="F24" s="207">
        <f t="shared" si="2"/>
        <v>11.1</v>
      </c>
      <c r="G24" s="207">
        <v>11.2</v>
      </c>
      <c r="H24" s="207">
        <v>11.2</v>
      </c>
      <c r="I24" s="206">
        <f t="shared" si="0"/>
        <v>-9.9999999999999645E-2</v>
      </c>
      <c r="J24" s="14">
        <v>2500</v>
      </c>
      <c r="K24" s="250" t="e">
        <f>SUMIF('[1]C INTERESES'!$B$2110:$B$4192,$J$12:$J$83,'[1]C INTERESES'!$F$2110:$F$4192)</f>
        <v>#VALUE!</v>
      </c>
      <c r="L24" s="250" t="e">
        <f>SUMIF('[1]C INTERESES'!$B$2110:$B$4192,$J$12:$J$83,'[1]C INTERESES'!$I$2110:$I$4192)</f>
        <v>#VALUE!</v>
      </c>
      <c r="M24" s="250" t="e">
        <f>SUMIF('[1]C INTERESES'!$B$2110:$B$4192,$J$12:$J$83,'[1]C INTERESES'!$J$2110:$J$4192)</f>
        <v>#VALUE!</v>
      </c>
      <c r="N24" s="250" t="e">
        <f>SUMIF('[1]C INTERESES'!$B$2110:$B$4192,$J$12:$J$83,'[1]C INTERESES'!$N$2110:$N$4192)</f>
        <v>#VALUE!</v>
      </c>
      <c r="O24" s="250" t="e">
        <f>SUMIF('[1]C INTERESES'!$B$2110:$B$4192,$J$12:$J$83,'[1]C INTERESES'!$K$2110:$K$4192)</f>
        <v>#VALUE!</v>
      </c>
    </row>
    <row r="25" spans="2:15" ht="12.6" customHeight="1" x14ac:dyDescent="0.15">
      <c r="B25" s="208"/>
      <c r="C25" s="158" t="s">
        <v>332</v>
      </c>
      <c r="D25" s="207">
        <v>240</v>
      </c>
      <c r="E25" s="207">
        <v>5.2</v>
      </c>
      <c r="F25" s="207">
        <f t="shared" si="2"/>
        <v>245.2</v>
      </c>
      <c r="G25" s="207">
        <v>245.2</v>
      </c>
      <c r="H25" s="207">
        <v>245.2</v>
      </c>
      <c r="I25" s="206">
        <f t="shared" si="0"/>
        <v>0</v>
      </c>
      <c r="J25" s="14">
        <v>2600</v>
      </c>
      <c r="K25" s="250" t="e">
        <f>SUMIF('[1]C INTERESES'!$B$2110:$B$4192,$J$12:$J$83,'[1]C INTERESES'!$F$2110:$F$4192)</f>
        <v>#VALUE!</v>
      </c>
      <c r="L25" s="250" t="e">
        <f>SUMIF('[1]C INTERESES'!$B$2110:$B$4192,$J$12:$J$83,'[1]C INTERESES'!$I$2110:$I$4192)</f>
        <v>#VALUE!</v>
      </c>
      <c r="M25" s="250" t="e">
        <f>SUMIF('[1]C INTERESES'!$B$2110:$B$4192,$J$12:$J$83,'[1]C INTERESES'!$J$2110:$J$4192)</f>
        <v>#VALUE!</v>
      </c>
      <c r="N25" s="250" t="e">
        <f>SUMIF('[1]C INTERESES'!$B$2110:$B$4192,$J$12:$J$83,'[1]C INTERESES'!$N$2110:$N$4192)</f>
        <v>#VALUE!</v>
      </c>
      <c r="O25" s="250" t="e">
        <f>SUMIF('[1]C INTERESES'!$B$2110:$B$4192,$J$12:$J$83,'[1]C INTERESES'!$K$2110:$K$4192)</f>
        <v>#VALUE!</v>
      </c>
    </row>
    <row r="26" spans="2:15" ht="12.6" customHeight="1" x14ac:dyDescent="0.15">
      <c r="B26" s="208"/>
      <c r="C26" s="158" t="s">
        <v>333</v>
      </c>
      <c r="D26" s="207">
        <v>138</v>
      </c>
      <c r="E26" s="207">
        <v>-119.7</v>
      </c>
      <c r="F26" s="207">
        <f t="shared" si="2"/>
        <v>18.299999999999997</v>
      </c>
      <c r="G26" s="207">
        <v>18.3</v>
      </c>
      <c r="H26" s="207">
        <v>18.3</v>
      </c>
      <c r="I26" s="206">
        <f t="shared" si="0"/>
        <v>0</v>
      </c>
      <c r="J26" s="14">
        <v>2700</v>
      </c>
      <c r="K26" s="250" t="e">
        <f>SUMIF('[1]C INTERESES'!$B$2110:$B$4192,$J$12:$J$83,'[1]C INTERESES'!$F$2110:$F$4192)</f>
        <v>#VALUE!</v>
      </c>
      <c r="L26" s="250" t="e">
        <f>SUMIF('[1]C INTERESES'!$B$2110:$B$4192,$J$12:$J$83,'[1]C INTERESES'!$I$2110:$I$4192)</f>
        <v>#VALUE!</v>
      </c>
      <c r="M26" s="250" t="e">
        <f>SUMIF('[1]C INTERESES'!$B$2110:$B$4192,$J$12:$J$83,'[1]C INTERESES'!$J$2110:$J$4192)</f>
        <v>#VALUE!</v>
      </c>
      <c r="N26" s="250" t="e">
        <f>SUMIF('[1]C INTERESES'!$B$2110:$B$4192,$J$12:$J$83,'[1]C INTERESES'!$N$2110:$N$4192)</f>
        <v>#VALUE!</v>
      </c>
      <c r="O26" s="250" t="e">
        <f>SUMIF('[1]C INTERESES'!$B$2110:$B$4192,$J$12:$J$83,'[1]C INTERESES'!$K$2110:$K$4192)</f>
        <v>#VALUE!</v>
      </c>
    </row>
    <row r="27" spans="2:15" ht="12.6" customHeight="1" x14ac:dyDescent="0.15">
      <c r="B27" s="208"/>
      <c r="C27" s="158" t="s">
        <v>334</v>
      </c>
      <c r="D27" s="207"/>
      <c r="E27" s="207"/>
      <c r="F27" s="206">
        <f t="shared" ref="F27" si="3">D27+E27</f>
        <v>0</v>
      </c>
      <c r="G27" s="207"/>
      <c r="H27" s="207"/>
      <c r="I27" s="206">
        <f t="shared" si="0"/>
        <v>0</v>
      </c>
      <c r="J27" s="14">
        <v>2800</v>
      </c>
      <c r="K27" s="250" t="e">
        <f>SUMIF('[1]C INTERESES'!$B$2110:$B$4192,$J$12:$J$83,'[1]C INTERESES'!$F$2110:$F$4192)</f>
        <v>#VALUE!</v>
      </c>
      <c r="L27" s="250" t="e">
        <f>SUMIF('[1]C INTERESES'!$B$2110:$B$4192,$J$12:$J$83,'[1]C INTERESES'!$I$2110:$I$4192)</f>
        <v>#VALUE!</v>
      </c>
      <c r="M27" s="250" t="e">
        <f>SUMIF('[1]C INTERESES'!$B$2110:$B$4192,$J$12:$J$83,'[1]C INTERESES'!$J$2110:$J$4192)</f>
        <v>#VALUE!</v>
      </c>
      <c r="N27" s="250" t="e">
        <f>SUMIF('[1]C INTERESES'!$B$2110:$B$4192,$J$12:$J$83,'[1]C INTERESES'!$N$2110:$N$4192)</f>
        <v>#VALUE!</v>
      </c>
      <c r="O27" s="250" t="e">
        <f>SUMIF('[1]C INTERESES'!$B$2110:$B$4192,$J$12:$J$83,'[1]C INTERESES'!$K$2110:$K$4192)</f>
        <v>#VALUE!</v>
      </c>
    </row>
    <row r="28" spans="2:15" ht="12.6" customHeight="1" x14ac:dyDescent="0.15">
      <c r="B28" s="208"/>
      <c r="C28" s="158" t="s">
        <v>335</v>
      </c>
      <c r="D28" s="207">
        <v>105.7</v>
      </c>
      <c r="E28" s="207">
        <v>113.89999999999998</v>
      </c>
      <c r="F28" s="207">
        <f t="shared" si="2"/>
        <v>219.59999999999997</v>
      </c>
      <c r="G28" s="207">
        <v>219.5</v>
      </c>
      <c r="H28" s="207">
        <v>119.4</v>
      </c>
      <c r="I28" s="206">
        <f t="shared" si="0"/>
        <v>9.9999999999965894E-2</v>
      </c>
      <c r="J28" s="14">
        <v>2900</v>
      </c>
      <c r="K28" s="250" t="e">
        <f>SUMIF('[1]C INTERESES'!$B$2110:$B$4192,$J$12:$J$83,'[1]C INTERESES'!$F$2110:$F$4192)</f>
        <v>#VALUE!</v>
      </c>
      <c r="L28" s="250" t="e">
        <f>SUMIF('[1]C INTERESES'!$B$2110:$B$4192,$J$12:$J$83,'[1]C INTERESES'!$I$2110:$I$4192)</f>
        <v>#VALUE!</v>
      </c>
      <c r="M28" s="250" t="e">
        <f>SUMIF('[1]C INTERESES'!$B$2110:$B$4192,$J$12:$J$83,'[1]C INTERESES'!$J$2110:$J$4192)</f>
        <v>#VALUE!</v>
      </c>
      <c r="N28" s="250" t="e">
        <f>SUMIF('[1]C INTERESES'!$B$2110:$B$4192,$J$12:$J$83,'[1]C INTERESES'!$N$2110:$N$4192)</f>
        <v>#VALUE!</v>
      </c>
      <c r="O28" s="250" t="e">
        <f>SUMIF('[1]C INTERESES'!$B$2110:$B$4192,$J$12:$J$83,'[1]C INTERESES'!$K$2110:$K$4192)</f>
        <v>#VALUE!</v>
      </c>
    </row>
    <row r="29" spans="2:15" ht="12.6" customHeight="1" x14ac:dyDescent="0.15">
      <c r="B29" s="202" t="s">
        <v>336</v>
      </c>
      <c r="C29" s="204"/>
      <c r="D29" s="213">
        <f>D30+D31+D32+D33+D34+D35+D36+D37+D38</f>
        <v>1932.5</v>
      </c>
      <c r="E29" s="213">
        <f>E30+E31+E32+E33+E34+E35+E36+E37+E38</f>
        <v>251.5</v>
      </c>
      <c r="F29" s="213">
        <f>D29+E29</f>
        <v>2184</v>
      </c>
      <c r="G29" s="213">
        <f>SUM(G30:G38)</f>
        <v>2114.8000000000002</v>
      </c>
      <c r="H29" s="213">
        <f>SUM(H30:H38)</f>
        <v>2006.8000000000002</v>
      </c>
      <c r="I29" s="213">
        <f t="shared" si="0"/>
        <v>69.199999999999818</v>
      </c>
      <c r="K29" s="250" t="e">
        <f>SUMIF('[1]C INTERESES'!$B$2110:$B$4192,$J$12:$J$83,'[1]C INTERESES'!$F$2110:$F$4192)</f>
        <v>#VALUE!</v>
      </c>
      <c r="L29" s="250" t="e">
        <f>SUMIF('[1]C INTERESES'!$B$2110:$B$4192,$J$12:$J$83,'[1]C INTERESES'!$I$2110:$I$4192)</f>
        <v>#VALUE!</v>
      </c>
      <c r="M29" s="250" t="e">
        <f>SUMIF('[1]C INTERESES'!$B$2110:$B$4192,$J$12:$J$83,'[1]C INTERESES'!$J$2110:$J$4192)</f>
        <v>#VALUE!</v>
      </c>
      <c r="N29" s="250" t="e">
        <f>SUMIF('[1]C INTERESES'!$B$2110:$B$4192,$J$12:$J$83,'[1]C INTERESES'!$N$2110:$N$4192)</f>
        <v>#VALUE!</v>
      </c>
      <c r="O29" s="250" t="e">
        <f>SUMIF('[1]C INTERESES'!$B$2110:$B$4192,$J$12:$J$83,'[1]C INTERESES'!$K$2110:$K$4192)</f>
        <v>#VALUE!</v>
      </c>
    </row>
    <row r="30" spans="2:15" ht="12.6" customHeight="1" x14ac:dyDescent="0.15">
      <c r="B30" s="208"/>
      <c r="C30" s="158" t="s">
        <v>337</v>
      </c>
      <c r="D30" s="207">
        <v>96</v>
      </c>
      <c r="E30" s="207">
        <v>-54.3</v>
      </c>
      <c r="F30" s="207">
        <f>+D30+E30</f>
        <v>41.7</v>
      </c>
      <c r="G30" s="207">
        <v>14.1</v>
      </c>
      <c r="H30" s="207">
        <v>14.1</v>
      </c>
      <c r="I30" s="206">
        <f t="shared" si="0"/>
        <v>27.6</v>
      </c>
      <c r="J30" s="14">
        <v>3100</v>
      </c>
      <c r="K30" s="250" t="e">
        <f>SUMIF('[1]C INTERESES'!$B$2110:$B$4192,$J$12:$J$83,'[1]C INTERESES'!$F$2110:$F$4192)</f>
        <v>#VALUE!</v>
      </c>
      <c r="L30" s="250" t="e">
        <f>SUMIF('[1]C INTERESES'!$B$2110:$B$4192,$J$12:$J$83,'[1]C INTERESES'!$I$2110:$I$4192)</f>
        <v>#VALUE!</v>
      </c>
      <c r="M30" s="250" t="e">
        <f>SUMIF('[1]C INTERESES'!$B$2110:$B$4192,$J$12:$J$83,'[1]C INTERESES'!$J$2110:$J$4192)</f>
        <v>#VALUE!</v>
      </c>
      <c r="N30" s="250" t="e">
        <f>SUMIF('[1]C INTERESES'!$B$2110:$B$4192,$J$12:$J$83,'[1]C INTERESES'!$N$2110:$N$4192)</f>
        <v>#VALUE!</v>
      </c>
      <c r="O30" s="250" t="e">
        <f>SUMIF('[1]C INTERESES'!$B$2110:$B$4192,$J$12:$J$83,'[1]C INTERESES'!$K$2110:$K$4192)</f>
        <v>#VALUE!</v>
      </c>
    </row>
    <row r="31" spans="2:15" ht="12.6" customHeight="1" x14ac:dyDescent="0.15">
      <c r="B31" s="208"/>
      <c r="C31" s="158" t="s">
        <v>338</v>
      </c>
      <c r="D31" s="207">
        <v>292</v>
      </c>
      <c r="E31" s="207">
        <v>107.60000000000001</v>
      </c>
      <c r="F31" s="207">
        <f t="shared" ref="F31:F38" si="4">+D31+E31</f>
        <v>399.6</v>
      </c>
      <c r="G31" s="207">
        <v>392.7</v>
      </c>
      <c r="H31" s="207">
        <v>392.7</v>
      </c>
      <c r="I31" s="206">
        <f t="shared" si="0"/>
        <v>6.9000000000000341</v>
      </c>
      <c r="J31" s="14">
        <v>3200</v>
      </c>
      <c r="K31" s="250" t="e">
        <f>SUMIF('[1]C INTERESES'!$B$2110:$B$4192,$J$12:$J$83,'[1]C INTERESES'!$F$2110:$F$4192)</f>
        <v>#VALUE!</v>
      </c>
      <c r="L31" s="250" t="e">
        <f>SUMIF('[1]C INTERESES'!$B$2110:$B$4192,$J$12:$J$83,'[1]C INTERESES'!$I$2110:$I$4192)</f>
        <v>#VALUE!</v>
      </c>
      <c r="M31" s="250" t="e">
        <f>SUMIF('[1]C INTERESES'!$B$2110:$B$4192,$J$12:$J$83,'[1]C INTERESES'!$J$2110:$J$4192)</f>
        <v>#VALUE!</v>
      </c>
      <c r="N31" s="250" t="e">
        <f>SUMIF('[1]C INTERESES'!$B$2110:$B$4192,$J$12:$J$83,'[1]C INTERESES'!$N$2110:$N$4192)</f>
        <v>#VALUE!</v>
      </c>
      <c r="O31" s="250" t="e">
        <f>SUMIF('[1]C INTERESES'!$B$2110:$B$4192,$J$12:$J$83,'[1]C INTERESES'!$K$2110:$K$4192)</f>
        <v>#VALUE!</v>
      </c>
    </row>
    <row r="32" spans="2:15" ht="12.6" customHeight="1" x14ac:dyDescent="0.15">
      <c r="B32" s="208"/>
      <c r="C32" s="158" t="s">
        <v>339</v>
      </c>
      <c r="D32" s="207">
        <v>512.4</v>
      </c>
      <c r="E32" s="207">
        <v>32.9</v>
      </c>
      <c r="F32" s="207">
        <f t="shared" si="4"/>
        <v>545.29999999999995</v>
      </c>
      <c r="G32" s="207">
        <v>543.79999999999995</v>
      </c>
      <c r="H32" s="207">
        <v>491.6</v>
      </c>
      <c r="I32" s="206">
        <f t="shared" si="0"/>
        <v>1.5</v>
      </c>
      <c r="J32" s="14">
        <v>3300</v>
      </c>
      <c r="K32" s="250" t="e">
        <f>SUMIF('[1]C INTERESES'!$B$2110:$B$4192,$J$12:$J$83,'[1]C INTERESES'!$F$2110:$F$4192)</f>
        <v>#VALUE!</v>
      </c>
      <c r="L32" s="250" t="e">
        <f>SUMIF('[1]C INTERESES'!$B$2110:$B$4192,$J$12:$J$83,'[1]C INTERESES'!$I$2110:$I$4192)</f>
        <v>#VALUE!</v>
      </c>
      <c r="M32" s="250" t="e">
        <f>SUMIF('[1]C INTERESES'!$B$2110:$B$4192,$J$12:$J$83,'[1]C INTERESES'!$J$2110:$J$4192)</f>
        <v>#VALUE!</v>
      </c>
      <c r="N32" s="250" t="e">
        <f>SUMIF('[1]C INTERESES'!$B$2110:$B$4192,$J$12:$J$83,'[1]C INTERESES'!$N$2110:$N$4192)</f>
        <v>#VALUE!</v>
      </c>
      <c r="O32" s="250" t="e">
        <f>SUMIF('[1]C INTERESES'!$B$2110:$B$4192,$J$12:$J$83,'[1]C INTERESES'!$K$2110:$K$4192)</f>
        <v>#VALUE!</v>
      </c>
    </row>
    <row r="33" spans="2:15" ht="12.6" customHeight="1" x14ac:dyDescent="0.15">
      <c r="B33" s="208"/>
      <c r="C33" s="158" t="s">
        <v>340</v>
      </c>
      <c r="D33" s="207">
        <v>100</v>
      </c>
      <c r="E33" s="207">
        <v>-41.7</v>
      </c>
      <c r="F33" s="207">
        <f t="shared" si="4"/>
        <v>58.3</v>
      </c>
      <c r="G33" s="207">
        <v>57.5</v>
      </c>
      <c r="H33" s="207">
        <v>57.5</v>
      </c>
      <c r="I33" s="206">
        <f t="shared" si="0"/>
        <v>0.79999999999999716</v>
      </c>
      <c r="J33" s="14">
        <v>3400</v>
      </c>
      <c r="K33" s="250" t="e">
        <f>SUMIF('[1]C INTERESES'!$B$2110:$B$4192,$J$12:$J$83,'[1]C INTERESES'!$F$2110:$F$4192)</f>
        <v>#VALUE!</v>
      </c>
      <c r="L33" s="250" t="e">
        <f>SUMIF('[1]C INTERESES'!$B$2110:$B$4192,$J$12:$J$83,'[1]C INTERESES'!$I$2110:$I$4192)</f>
        <v>#VALUE!</v>
      </c>
      <c r="M33" s="250" t="e">
        <f>SUMIF('[1]C INTERESES'!$B$2110:$B$4192,$J$12:$J$83,'[1]C INTERESES'!$J$2110:$J$4192)</f>
        <v>#VALUE!</v>
      </c>
      <c r="N33" s="250" t="e">
        <f>SUMIF('[1]C INTERESES'!$B$2110:$B$4192,$J$12:$J$83,'[1]C INTERESES'!$N$2110:$N$4192)</f>
        <v>#VALUE!</v>
      </c>
      <c r="O33" s="250" t="e">
        <f>SUMIF('[1]C INTERESES'!$B$2110:$B$4192,$J$12:$J$83,'[1]C INTERESES'!$K$2110:$K$4192)</f>
        <v>#VALUE!</v>
      </c>
    </row>
    <row r="34" spans="2:15" ht="12.6" customHeight="1" x14ac:dyDescent="0.15">
      <c r="B34" s="208"/>
      <c r="C34" s="158" t="s">
        <v>341</v>
      </c>
      <c r="D34" s="207">
        <v>368.1</v>
      </c>
      <c r="E34" s="207">
        <v>71.599999999999994</v>
      </c>
      <c r="F34" s="207">
        <f t="shared" si="4"/>
        <v>439.70000000000005</v>
      </c>
      <c r="G34" s="207">
        <v>438.7</v>
      </c>
      <c r="H34" s="207">
        <v>412.7</v>
      </c>
      <c r="I34" s="206">
        <f t="shared" si="0"/>
        <v>1.0000000000000568</v>
      </c>
      <c r="J34" s="14">
        <v>3500</v>
      </c>
      <c r="K34" s="250" t="e">
        <f>SUMIF('[1]C INTERESES'!$B$2110:$B$4192,$J$12:$J$83,'[1]C INTERESES'!$F$2110:$F$4192)</f>
        <v>#VALUE!</v>
      </c>
      <c r="L34" s="250" t="e">
        <f>SUMIF('[1]C INTERESES'!$B$2110:$B$4192,$J$12:$J$83,'[1]C INTERESES'!$I$2110:$I$4192)</f>
        <v>#VALUE!</v>
      </c>
      <c r="M34" s="250" t="e">
        <f>SUMIF('[1]C INTERESES'!$B$2110:$B$4192,$J$12:$J$83,'[1]C INTERESES'!$J$2110:$J$4192)</f>
        <v>#VALUE!</v>
      </c>
      <c r="N34" s="250" t="e">
        <f>SUMIF('[1]C INTERESES'!$B$2110:$B$4192,$J$12:$J$83,'[1]C INTERESES'!$N$2110:$N$4192)</f>
        <v>#VALUE!</v>
      </c>
      <c r="O34" s="250" t="e">
        <f>SUMIF('[1]C INTERESES'!$B$2110:$B$4192,$J$12:$J$83,'[1]C INTERESES'!$K$2110:$K$4192)</f>
        <v>#VALUE!</v>
      </c>
    </row>
    <row r="35" spans="2:15" ht="12.6" customHeight="1" x14ac:dyDescent="0.15">
      <c r="B35" s="208"/>
      <c r="C35" s="158" t="s">
        <v>342</v>
      </c>
      <c r="D35" s="207">
        <v>60</v>
      </c>
      <c r="E35" s="207">
        <v>-33.1</v>
      </c>
      <c r="F35" s="207">
        <f t="shared" si="4"/>
        <v>26.9</v>
      </c>
      <c r="G35" s="207">
        <v>12.8</v>
      </c>
      <c r="H35" s="207">
        <v>12.8</v>
      </c>
      <c r="I35" s="206">
        <f t="shared" si="0"/>
        <v>14.099999999999998</v>
      </c>
      <c r="J35" s="14">
        <v>3600</v>
      </c>
      <c r="K35" s="250" t="e">
        <f>SUMIF('[1]C INTERESES'!$B$2110:$B$4192,$J$12:$J$83,'[1]C INTERESES'!$F$2110:$F$4192)</f>
        <v>#VALUE!</v>
      </c>
      <c r="L35" s="250" t="e">
        <f>SUMIF('[1]C INTERESES'!$B$2110:$B$4192,$J$12:$J$83,'[1]C INTERESES'!$I$2110:$I$4192)</f>
        <v>#VALUE!</v>
      </c>
      <c r="M35" s="250" t="e">
        <f>SUMIF('[1]C INTERESES'!$B$2110:$B$4192,$J$12:$J$83,'[1]C INTERESES'!$J$2110:$J$4192)</f>
        <v>#VALUE!</v>
      </c>
      <c r="N35" s="250" t="e">
        <f>SUMIF('[1]C INTERESES'!$B$2110:$B$4192,$J$12:$J$83,'[1]C INTERESES'!$N$2110:$N$4192)</f>
        <v>#VALUE!</v>
      </c>
      <c r="O35" s="250" t="e">
        <f>SUMIF('[1]C INTERESES'!$B$2110:$B$4192,$J$12:$J$83,'[1]C INTERESES'!$K$2110:$K$4192)</f>
        <v>#VALUE!</v>
      </c>
    </row>
    <row r="36" spans="2:15" ht="12.6" customHeight="1" x14ac:dyDescent="0.15">
      <c r="B36" s="208"/>
      <c r="C36" s="158" t="s">
        <v>343</v>
      </c>
      <c r="D36" s="207">
        <v>92</v>
      </c>
      <c r="E36" s="207">
        <v>-46.4</v>
      </c>
      <c r="F36" s="207">
        <f t="shared" si="4"/>
        <v>45.6</v>
      </c>
      <c r="G36" s="207">
        <v>45.5</v>
      </c>
      <c r="H36" s="207">
        <v>45.5</v>
      </c>
      <c r="I36" s="206">
        <f>F36-G36</f>
        <v>0.10000000000000142</v>
      </c>
      <c r="J36" s="14">
        <v>3700</v>
      </c>
      <c r="K36" s="250" t="e">
        <f>SUMIF('[1]C INTERESES'!$B$2110:$B$4192,$J$12:$J$83,'[1]C INTERESES'!$F$2110:$F$4192)</f>
        <v>#VALUE!</v>
      </c>
      <c r="L36" s="250" t="e">
        <f>SUMIF('[1]C INTERESES'!$B$2110:$B$4192,$J$12:$J$83,'[1]C INTERESES'!$I$2110:$I$4192)</f>
        <v>#VALUE!</v>
      </c>
      <c r="M36" s="250" t="e">
        <f>SUMIF('[1]C INTERESES'!$B$2110:$B$4192,$J$12:$J$83,'[1]C INTERESES'!$J$2110:$J$4192)</f>
        <v>#VALUE!</v>
      </c>
      <c r="N36" s="250" t="e">
        <f>SUMIF('[1]C INTERESES'!$B$2110:$B$4192,$J$12:$J$83,'[1]C INTERESES'!$N$2110:$N$4192)</f>
        <v>#VALUE!</v>
      </c>
      <c r="O36" s="250" t="e">
        <f>SUMIF('[1]C INTERESES'!$B$2110:$B$4192,$J$12:$J$83,'[1]C INTERESES'!$K$2110:$K$4192)</f>
        <v>#VALUE!</v>
      </c>
    </row>
    <row r="37" spans="2:15" ht="12.6" customHeight="1" x14ac:dyDescent="0.15">
      <c r="B37" s="208"/>
      <c r="C37" s="158" t="s">
        <v>344</v>
      </c>
      <c r="D37" s="207">
        <v>40</v>
      </c>
      <c r="E37" s="207">
        <v>-27.6</v>
      </c>
      <c r="F37" s="207">
        <f t="shared" si="4"/>
        <v>12.399999999999999</v>
      </c>
      <c r="G37" s="207">
        <v>12</v>
      </c>
      <c r="H37" s="207">
        <v>12</v>
      </c>
      <c r="I37" s="206">
        <f t="shared" si="0"/>
        <v>0.39999999999999858</v>
      </c>
      <c r="J37" s="14">
        <v>3800</v>
      </c>
      <c r="K37" s="250" t="e">
        <f>SUMIF('[1]C INTERESES'!$B$2110:$B$4192,$J$12:$J$83,'[1]C INTERESES'!$F$2110:$F$4192)</f>
        <v>#VALUE!</v>
      </c>
      <c r="L37" s="250" t="e">
        <f>SUMIF('[1]C INTERESES'!$B$2110:$B$4192,$J$12:$J$83,'[1]C INTERESES'!$I$2110:$I$4192)</f>
        <v>#VALUE!</v>
      </c>
      <c r="M37" s="250" t="e">
        <f>SUMIF('[1]C INTERESES'!$B$2110:$B$4192,$J$12:$J$83,'[1]C INTERESES'!$J$2110:$J$4192)</f>
        <v>#VALUE!</v>
      </c>
      <c r="N37" s="250" t="e">
        <f>SUMIF('[1]C INTERESES'!$B$2110:$B$4192,$J$12:$J$83,'[1]C INTERESES'!$N$2110:$N$4192)</f>
        <v>#VALUE!</v>
      </c>
      <c r="O37" s="250" t="e">
        <f>SUMIF('[1]C INTERESES'!$B$2110:$B$4192,$J$12:$J$83,'[1]C INTERESES'!$K$2110:$K$4192)</f>
        <v>#VALUE!</v>
      </c>
    </row>
    <row r="38" spans="2:15" ht="12.6" customHeight="1" x14ac:dyDescent="0.15">
      <c r="B38" s="208"/>
      <c r="C38" s="158" t="s">
        <v>345</v>
      </c>
      <c r="D38" s="207">
        <v>372</v>
      </c>
      <c r="E38" s="207">
        <v>242.5</v>
      </c>
      <c r="F38" s="207">
        <f t="shared" si="4"/>
        <v>614.5</v>
      </c>
      <c r="G38" s="207">
        <v>597.70000000000005</v>
      </c>
      <c r="H38" s="207">
        <v>567.9</v>
      </c>
      <c r="I38" s="206">
        <f>F38-G38</f>
        <v>16.799999999999955</v>
      </c>
      <c r="J38" s="14">
        <v>3900</v>
      </c>
      <c r="K38" s="250" t="e">
        <f>SUMIF('[1]C INTERESES'!$B$2110:$B$4192,$J$12:$J$83,'[1]C INTERESES'!$F$2110:$F$4192)</f>
        <v>#VALUE!</v>
      </c>
      <c r="L38" s="250" t="e">
        <f>SUMIF('[1]C INTERESES'!$B$2110:$B$4192,$J$12:$J$83,'[1]C INTERESES'!$I$2110:$I$4192)</f>
        <v>#VALUE!</v>
      </c>
      <c r="M38" s="250" t="e">
        <f>SUMIF('[1]C INTERESES'!$B$2110:$B$4192,$J$12:$J$83,'[1]C INTERESES'!$J$2110:$J$4192)</f>
        <v>#VALUE!</v>
      </c>
      <c r="N38" s="250" t="e">
        <f>SUMIF('[1]C INTERESES'!$B$2110:$B$4192,$J$12:$J$83,'[1]C INTERESES'!$N$2110:$N$4192)</f>
        <v>#VALUE!</v>
      </c>
      <c r="O38" s="250" t="e">
        <f>SUMIF('[1]C INTERESES'!$B$2110:$B$4192,$J$12:$J$83,'[1]C INTERESES'!$K$2110:$K$4192)</f>
        <v>#VALUE!</v>
      </c>
    </row>
    <row r="39" spans="2:15" ht="12.6" customHeight="1" x14ac:dyDescent="0.15">
      <c r="B39" s="202" t="s">
        <v>346</v>
      </c>
      <c r="C39" s="204"/>
      <c r="D39" s="213">
        <f>D40+D41+D42+D43+D44+D45+D46+D47+D48</f>
        <v>0</v>
      </c>
      <c r="E39" s="213">
        <f>E40+E41+E42+E43+E44+E45+E46+E47+E48</f>
        <v>0</v>
      </c>
      <c r="F39" s="213">
        <f>D39+E39</f>
        <v>0</v>
      </c>
      <c r="G39" s="213">
        <f>SUM(G40:G48)</f>
        <v>0</v>
      </c>
      <c r="H39" s="213">
        <f>SUM(H40:H48)</f>
        <v>0</v>
      </c>
      <c r="I39" s="213">
        <f>F39-G39</f>
        <v>0</v>
      </c>
      <c r="K39" s="250" t="e">
        <f>SUMIF('[1]C INTERESES'!$B$2110:$B$4192,$J$12:$J$83,'[1]C INTERESES'!$F$2110:$F$4192)</f>
        <v>#VALUE!</v>
      </c>
      <c r="L39" s="250" t="e">
        <f>SUMIF('[1]C INTERESES'!$B$2110:$B$4192,$J$12:$J$83,'[1]C INTERESES'!$I$2110:$I$4192)</f>
        <v>#VALUE!</v>
      </c>
      <c r="M39" s="250" t="e">
        <f>SUMIF('[1]C INTERESES'!$B$2110:$B$4192,$J$12:$J$83,'[1]C INTERESES'!$J$2110:$J$4192)</f>
        <v>#VALUE!</v>
      </c>
      <c r="N39" s="250" t="e">
        <f>SUMIF('[1]C INTERESES'!$B$2110:$B$4192,$J$12:$J$83,'[1]C INTERESES'!$N$2110:$N$4192)</f>
        <v>#VALUE!</v>
      </c>
      <c r="O39" s="250" t="e">
        <f>SUMIF('[1]C INTERESES'!$B$2110:$B$4192,$J$12:$J$83,'[1]C INTERESES'!$K$2110:$K$4192)</f>
        <v>#VALUE!</v>
      </c>
    </row>
    <row r="40" spans="2:15" ht="12.6" customHeight="1" x14ac:dyDescent="0.15">
      <c r="B40" s="208"/>
      <c r="C40" s="158" t="s">
        <v>347</v>
      </c>
      <c r="D40" s="207"/>
      <c r="E40" s="207"/>
      <c r="F40" s="206">
        <f t="shared" ref="F40:F42" si="5">D40+E40</f>
        <v>0</v>
      </c>
      <c r="G40" s="207"/>
      <c r="H40" s="207"/>
      <c r="I40" s="206">
        <f t="shared" ref="I40:I42" si="6">F40-G40</f>
        <v>0</v>
      </c>
      <c r="K40" s="250" t="e">
        <f>SUMIF('[1]C INTERESES'!$B$2110:$B$4192,$J$12:$J$83,'[1]C INTERESES'!$F$2110:$F$4192)</f>
        <v>#VALUE!</v>
      </c>
      <c r="L40" s="250" t="e">
        <f>SUMIF('[1]C INTERESES'!$B$2110:$B$4192,$J$12:$J$83,'[1]C INTERESES'!$I$2110:$I$4192)</f>
        <v>#VALUE!</v>
      </c>
      <c r="M40" s="250" t="e">
        <f>SUMIF('[1]C INTERESES'!$B$2110:$B$4192,$J$12:$J$83,'[1]C INTERESES'!$J$2110:$J$4192)</f>
        <v>#VALUE!</v>
      </c>
      <c r="N40" s="250" t="e">
        <f>SUMIF('[1]C INTERESES'!$B$2110:$B$4192,$J$12:$J$83,'[1]C INTERESES'!$N$2110:$N$4192)</f>
        <v>#VALUE!</v>
      </c>
      <c r="O40" s="250" t="e">
        <f>SUMIF('[1]C INTERESES'!$B$2110:$B$4192,$J$12:$J$83,'[1]C INTERESES'!$K$2110:$K$4192)</f>
        <v>#VALUE!</v>
      </c>
    </row>
    <row r="41" spans="2:15" ht="12.6" customHeight="1" x14ac:dyDescent="0.15">
      <c r="B41" s="208"/>
      <c r="C41" s="158" t="s">
        <v>348</v>
      </c>
      <c r="D41" s="207"/>
      <c r="E41" s="207"/>
      <c r="F41" s="206">
        <f t="shared" si="5"/>
        <v>0</v>
      </c>
      <c r="G41" s="207"/>
      <c r="H41" s="207"/>
      <c r="I41" s="206">
        <f t="shared" si="6"/>
        <v>0</v>
      </c>
      <c r="K41" s="250" t="e">
        <f>SUMIF('[1]C INTERESES'!$B$2110:$B$4192,$J$12:$J$83,'[1]C INTERESES'!$F$2110:$F$4192)</f>
        <v>#VALUE!</v>
      </c>
      <c r="L41" s="250" t="e">
        <f>SUMIF('[1]C INTERESES'!$B$2110:$B$4192,$J$12:$J$83,'[1]C INTERESES'!$I$2110:$I$4192)</f>
        <v>#VALUE!</v>
      </c>
      <c r="M41" s="250" t="e">
        <f>SUMIF('[1]C INTERESES'!$B$2110:$B$4192,$J$12:$J$83,'[1]C INTERESES'!$J$2110:$J$4192)</f>
        <v>#VALUE!</v>
      </c>
      <c r="N41" s="250" t="e">
        <f>SUMIF('[1]C INTERESES'!$B$2110:$B$4192,$J$12:$J$83,'[1]C INTERESES'!$N$2110:$N$4192)</f>
        <v>#VALUE!</v>
      </c>
      <c r="O41" s="250" t="e">
        <f>SUMIF('[1]C INTERESES'!$B$2110:$B$4192,$J$12:$J$83,'[1]C INTERESES'!$K$2110:$K$4192)</f>
        <v>#VALUE!</v>
      </c>
    </row>
    <row r="42" spans="2:15" ht="12.6" customHeight="1" x14ac:dyDescent="0.15">
      <c r="B42" s="208"/>
      <c r="C42" s="158" t="s">
        <v>349</v>
      </c>
      <c r="D42" s="207"/>
      <c r="E42" s="207"/>
      <c r="F42" s="206">
        <f t="shared" si="5"/>
        <v>0</v>
      </c>
      <c r="G42" s="207"/>
      <c r="H42" s="207"/>
      <c r="I42" s="206">
        <f t="shared" si="6"/>
        <v>0</v>
      </c>
      <c r="J42" s="14">
        <v>4300</v>
      </c>
      <c r="K42" s="250" t="e">
        <f>SUMIF('[1]C INTERESES'!$B$2110:$B$4192,$J$12:$J$83,'[1]C INTERESES'!$F$2110:$F$4192)</f>
        <v>#VALUE!</v>
      </c>
      <c r="L42" s="250" t="e">
        <f>SUMIF('[1]C INTERESES'!$B$2110:$B$4192,$J$12:$J$83,'[1]C INTERESES'!$I$2110:$I$4192)</f>
        <v>#VALUE!</v>
      </c>
      <c r="M42" s="250" t="e">
        <f>SUMIF('[1]C INTERESES'!$B$2110:$B$4192,$J$12:$J$83,'[1]C INTERESES'!$J$2110:$J$4192)</f>
        <v>#VALUE!</v>
      </c>
      <c r="N42" s="250" t="e">
        <f>SUMIF('[1]C INTERESES'!$B$2110:$B$4192,$J$12:$J$83,'[1]C INTERESES'!$N$2110:$N$4192)</f>
        <v>#VALUE!</v>
      </c>
      <c r="O42" s="250" t="e">
        <f>SUMIF('[1]C INTERESES'!$B$2110:$B$4192,$J$12:$J$83,'[1]C INTERESES'!$K$2110:$K$4192)</f>
        <v>#VALUE!</v>
      </c>
    </row>
    <row r="43" spans="2:15" ht="12.6" customHeight="1" x14ac:dyDescent="0.15">
      <c r="B43" s="208"/>
      <c r="C43" s="158" t="s">
        <v>350</v>
      </c>
      <c r="D43" s="207"/>
      <c r="E43" s="207"/>
      <c r="F43" s="207">
        <f t="shared" ref="F43:F48" si="7">+D43+E43</f>
        <v>0</v>
      </c>
      <c r="G43" s="207"/>
      <c r="H43" s="207"/>
      <c r="I43" s="206">
        <f>F43-G43</f>
        <v>0</v>
      </c>
      <c r="J43" s="14">
        <v>4400</v>
      </c>
      <c r="K43" s="250" t="e">
        <f>SUMIF('[1]C INTERESES'!$B$2110:$B$4192,$J$12:$J$83,'[1]C INTERESES'!$F$2110:$F$4192)</f>
        <v>#VALUE!</v>
      </c>
      <c r="L43" s="250" t="e">
        <f>SUMIF('[1]C INTERESES'!$B$2110:$B$4192,$J$12:$J$83,'[1]C INTERESES'!$I$2110:$I$4192)</f>
        <v>#VALUE!</v>
      </c>
      <c r="M43" s="250" t="e">
        <f>SUMIF('[1]C INTERESES'!$B$2110:$B$4192,$J$12:$J$83,'[1]C INTERESES'!$J$2110:$J$4192)</f>
        <v>#VALUE!</v>
      </c>
      <c r="N43" s="250" t="e">
        <f>SUMIF('[1]C INTERESES'!$B$2110:$B$4192,$J$12:$J$83,'[1]C INTERESES'!$N$2110:$N$4192)</f>
        <v>#VALUE!</v>
      </c>
      <c r="O43" s="250" t="e">
        <f>SUMIF('[1]C INTERESES'!$B$2110:$B$4192,$J$12:$J$83,'[1]C INTERESES'!$K$2110:$K$4192)</f>
        <v>#VALUE!</v>
      </c>
    </row>
    <row r="44" spans="2:15" ht="12.6" customHeight="1" x14ac:dyDescent="0.15">
      <c r="B44" s="208"/>
      <c r="C44" s="158" t="s">
        <v>351</v>
      </c>
      <c r="D44" s="207"/>
      <c r="E44" s="207"/>
      <c r="F44" s="206">
        <f t="shared" ref="F44:F46" si="8">D44+E44</f>
        <v>0</v>
      </c>
      <c r="G44" s="207"/>
      <c r="H44" s="207"/>
      <c r="I44" s="206">
        <f t="shared" ref="I44:I48" si="9">F44-G44</f>
        <v>0</v>
      </c>
      <c r="K44" s="250" t="e">
        <f>SUMIF('[1]C INTERESES'!$B$2110:$B$4192,$J$12:$J$83,'[1]C INTERESES'!$F$2110:$F$4192)</f>
        <v>#VALUE!</v>
      </c>
      <c r="L44" s="250" t="e">
        <f>SUMIF('[1]C INTERESES'!$B$2110:$B$4192,$J$12:$J$83,'[1]C INTERESES'!$I$2110:$I$4192)</f>
        <v>#VALUE!</v>
      </c>
      <c r="M44" s="250" t="e">
        <f>SUMIF('[1]C INTERESES'!$B$2110:$B$4192,$J$12:$J$83,'[1]C INTERESES'!$J$2110:$J$4192)</f>
        <v>#VALUE!</v>
      </c>
      <c r="N44" s="250" t="e">
        <f>SUMIF('[1]C INTERESES'!$B$2110:$B$4192,$J$12:$J$83,'[1]C INTERESES'!$N$2110:$N$4192)</f>
        <v>#VALUE!</v>
      </c>
      <c r="O44" s="250" t="e">
        <f>SUMIF('[1]C INTERESES'!$B$2110:$B$4192,$J$12:$J$83,'[1]C INTERESES'!$K$2110:$K$4192)</f>
        <v>#VALUE!</v>
      </c>
    </row>
    <row r="45" spans="2:15" ht="12.6" customHeight="1" x14ac:dyDescent="0.15">
      <c r="B45" s="208"/>
      <c r="C45" s="158" t="s">
        <v>352</v>
      </c>
      <c r="D45" s="207"/>
      <c r="E45" s="207"/>
      <c r="F45" s="206">
        <f t="shared" si="8"/>
        <v>0</v>
      </c>
      <c r="G45" s="207"/>
      <c r="H45" s="207"/>
      <c r="I45" s="206">
        <f t="shared" si="9"/>
        <v>0</v>
      </c>
      <c r="K45" s="250" t="e">
        <f>SUMIF('[1]C INTERESES'!$B$2110:$B$4192,$J$12:$J$83,'[1]C INTERESES'!$F$2110:$F$4192)</f>
        <v>#VALUE!</v>
      </c>
      <c r="L45" s="250" t="e">
        <f>SUMIF('[1]C INTERESES'!$B$2110:$B$4192,$J$12:$J$83,'[1]C INTERESES'!$I$2110:$I$4192)</f>
        <v>#VALUE!</v>
      </c>
      <c r="M45" s="250" t="e">
        <f>SUMIF('[1]C INTERESES'!$B$2110:$B$4192,$J$12:$J$83,'[1]C INTERESES'!$J$2110:$J$4192)</f>
        <v>#VALUE!</v>
      </c>
      <c r="N45" s="250" t="e">
        <f>SUMIF('[1]C INTERESES'!$B$2110:$B$4192,$J$12:$J$83,'[1]C INTERESES'!$N$2110:$N$4192)</f>
        <v>#VALUE!</v>
      </c>
      <c r="O45" s="250" t="e">
        <f>SUMIF('[1]C INTERESES'!$B$2110:$B$4192,$J$12:$J$83,'[1]C INTERESES'!$K$2110:$K$4192)</f>
        <v>#VALUE!</v>
      </c>
    </row>
    <row r="46" spans="2:15" ht="12.6" customHeight="1" x14ac:dyDescent="0.15">
      <c r="B46" s="208"/>
      <c r="C46" s="158" t="s">
        <v>353</v>
      </c>
      <c r="D46" s="207"/>
      <c r="E46" s="207"/>
      <c r="F46" s="206">
        <f t="shared" si="8"/>
        <v>0</v>
      </c>
      <c r="G46" s="207"/>
      <c r="H46" s="207"/>
      <c r="I46" s="206">
        <f t="shared" si="9"/>
        <v>0</v>
      </c>
      <c r="K46" s="250" t="e">
        <f>SUMIF('[1]C INTERESES'!$B$2110:$B$4192,$J$12:$J$83,'[1]C INTERESES'!$F$2110:$F$4192)</f>
        <v>#VALUE!</v>
      </c>
      <c r="L46" s="250" t="e">
        <f>SUMIF('[1]C INTERESES'!$B$2110:$B$4192,$J$12:$J$83,'[1]C INTERESES'!$I$2110:$I$4192)</f>
        <v>#VALUE!</v>
      </c>
      <c r="M46" s="250" t="e">
        <f>SUMIF('[1]C INTERESES'!$B$2110:$B$4192,$J$12:$J$83,'[1]C INTERESES'!$J$2110:$J$4192)</f>
        <v>#VALUE!</v>
      </c>
      <c r="N46" s="250" t="e">
        <f>SUMIF('[1]C INTERESES'!$B$2110:$B$4192,$J$12:$J$83,'[1]C INTERESES'!$N$2110:$N$4192)</f>
        <v>#VALUE!</v>
      </c>
      <c r="O46" s="250" t="e">
        <f>SUMIF('[1]C INTERESES'!$B$2110:$B$4192,$J$12:$J$83,'[1]C INTERESES'!$K$2110:$K$4192)</f>
        <v>#VALUE!</v>
      </c>
    </row>
    <row r="47" spans="2:15" ht="12.6" customHeight="1" x14ac:dyDescent="0.15">
      <c r="B47" s="208"/>
      <c r="C47" s="158" t="s">
        <v>354</v>
      </c>
      <c r="D47" s="207"/>
      <c r="E47" s="207"/>
      <c r="F47" s="207">
        <f t="shared" si="7"/>
        <v>0</v>
      </c>
      <c r="G47" s="207"/>
      <c r="H47" s="207"/>
      <c r="I47" s="206">
        <f t="shared" si="9"/>
        <v>0</v>
      </c>
      <c r="J47" s="14">
        <v>4800</v>
      </c>
      <c r="K47" s="250" t="e">
        <f>SUMIF('[1]C INTERESES'!$B$2110:$B$4192,$J$12:$J$83,'[1]C INTERESES'!$F$2110:$F$4192)</f>
        <v>#VALUE!</v>
      </c>
      <c r="L47" s="250" t="e">
        <f>SUMIF('[1]C INTERESES'!$B$2110:$B$4192,$J$12:$J$83,'[1]C INTERESES'!$I$2110:$I$4192)</f>
        <v>#VALUE!</v>
      </c>
      <c r="M47" s="250" t="e">
        <f>SUMIF('[1]C INTERESES'!$B$2110:$B$4192,$J$12:$J$83,'[1]C INTERESES'!$J$2110:$J$4192)</f>
        <v>#VALUE!</v>
      </c>
      <c r="N47" s="250" t="e">
        <f>SUMIF('[1]C INTERESES'!$B$2110:$B$4192,$J$12:$J$83,'[1]C INTERESES'!$N$2110:$N$4192)</f>
        <v>#VALUE!</v>
      </c>
      <c r="O47" s="250" t="e">
        <f>SUMIF('[1]C INTERESES'!$B$2110:$B$4192,$J$12:$J$83,'[1]C INTERESES'!$K$2110:$K$4192)</f>
        <v>#VALUE!</v>
      </c>
    </row>
    <row r="48" spans="2:15" ht="12.6" customHeight="1" x14ac:dyDescent="0.15">
      <c r="B48" s="208"/>
      <c r="C48" s="158" t="s">
        <v>355</v>
      </c>
      <c r="D48" s="207"/>
      <c r="E48" s="207"/>
      <c r="F48" s="207">
        <f t="shared" si="7"/>
        <v>0</v>
      </c>
      <c r="G48" s="207"/>
      <c r="H48" s="207"/>
      <c r="I48" s="206">
        <f t="shared" si="9"/>
        <v>0</v>
      </c>
      <c r="K48" s="250" t="e">
        <f>SUMIF('[1]C INTERESES'!$B$2110:$B$4192,$J$12:$J$83,'[1]C INTERESES'!$F$2110:$F$4192)</f>
        <v>#VALUE!</v>
      </c>
      <c r="L48" s="250" t="e">
        <f>SUMIF('[1]C INTERESES'!$B$2110:$B$4192,$J$12:$J$83,'[1]C INTERESES'!$I$2110:$I$4192)</f>
        <v>#VALUE!</v>
      </c>
      <c r="M48" s="250" t="e">
        <f>SUMIF('[1]C INTERESES'!$B$2110:$B$4192,$J$12:$J$83,'[1]C INTERESES'!$J$2110:$J$4192)</f>
        <v>#VALUE!</v>
      </c>
      <c r="N48" s="250" t="e">
        <f>SUMIF('[1]C INTERESES'!$B$2110:$B$4192,$J$12:$J$83,'[1]C INTERESES'!$N$2110:$N$4192)</f>
        <v>#VALUE!</v>
      </c>
      <c r="O48" s="250" t="e">
        <f>SUMIF('[1]C INTERESES'!$B$2110:$B$4192,$J$12:$J$83,'[1]C INTERESES'!$K$2110:$K$4192)</f>
        <v>#VALUE!</v>
      </c>
    </row>
    <row r="49" spans="2:15" ht="12.6" customHeight="1" x14ac:dyDescent="0.15">
      <c r="B49" s="202" t="s">
        <v>356</v>
      </c>
      <c r="C49" s="204"/>
      <c r="D49" s="213">
        <f>D50+D51+D52+D53+D54+D55+D56+D57+D58</f>
        <v>1250</v>
      </c>
      <c r="E49" s="213">
        <f>E50+E51+E52+E53+E54+E55+E56+E57+E58</f>
        <v>0</v>
      </c>
      <c r="F49" s="213">
        <f>D49+E49</f>
        <v>1250</v>
      </c>
      <c r="G49" s="213">
        <f>SUM(G50:G58)</f>
        <v>1249.3</v>
      </c>
      <c r="H49" s="213">
        <f>SUM(H50:H58)</f>
        <v>1249.3</v>
      </c>
      <c r="I49" s="213">
        <f>F49-G49</f>
        <v>0.70000000000004547</v>
      </c>
      <c r="K49" s="250" t="e">
        <f>SUMIF('[1]C INTERESES'!$B$2110:$B$4192,$J$12:$J$83,'[1]C INTERESES'!$F$2110:$F$4192)</f>
        <v>#VALUE!</v>
      </c>
      <c r="L49" s="250" t="e">
        <f>SUMIF('[1]C INTERESES'!$B$2110:$B$4192,$J$12:$J$83,'[1]C INTERESES'!$I$2110:$I$4192)</f>
        <v>#VALUE!</v>
      </c>
      <c r="M49" s="250" t="e">
        <f>SUMIF('[1]C INTERESES'!$B$2110:$B$4192,$J$12:$J$83,'[1]C INTERESES'!$J$2110:$J$4192)</f>
        <v>#VALUE!</v>
      </c>
      <c r="N49" s="250" t="e">
        <f>SUMIF('[1]C INTERESES'!$B$2110:$B$4192,$J$12:$J$83,'[1]C INTERESES'!$N$2110:$N$4192)</f>
        <v>#VALUE!</v>
      </c>
      <c r="O49" s="250" t="e">
        <f>SUMIF('[1]C INTERESES'!$B$2110:$B$4192,$J$12:$J$83,'[1]C INTERESES'!$K$2110:$K$4192)</f>
        <v>#VALUE!</v>
      </c>
    </row>
    <row r="50" spans="2:15" ht="12.6" customHeight="1" x14ac:dyDescent="0.15">
      <c r="B50" s="208"/>
      <c r="C50" s="158" t="s">
        <v>357</v>
      </c>
      <c r="D50" s="207">
        <v>800</v>
      </c>
      <c r="E50" s="207"/>
      <c r="F50" s="207">
        <f>+D50+E50</f>
        <v>800</v>
      </c>
      <c r="G50" s="207">
        <v>799.3</v>
      </c>
      <c r="H50" s="207">
        <v>799.3</v>
      </c>
      <c r="I50" s="206">
        <f>F50-G50</f>
        <v>0.70000000000004547</v>
      </c>
      <c r="J50" s="14">
        <v>5100</v>
      </c>
      <c r="K50" s="250" t="e">
        <f>SUMIF('[1]C INTERESES'!$B$2110:$B$4192,$J$12:$J$83,'[1]C INTERESES'!$F$2110:$F$4192)</f>
        <v>#VALUE!</v>
      </c>
      <c r="L50" s="250" t="e">
        <f>SUMIF('[1]C INTERESES'!$B$2110:$B$4192,$J$12:$J$83,'[1]C INTERESES'!$I$2110:$I$4192)</f>
        <v>#VALUE!</v>
      </c>
      <c r="M50" s="250" t="e">
        <f>SUMIF('[1]C INTERESES'!$B$2110:$B$4192,$J$12:$J$83,'[1]C INTERESES'!$J$2110:$J$4192)</f>
        <v>#VALUE!</v>
      </c>
      <c r="N50" s="250" t="e">
        <f>SUMIF('[1]C INTERESES'!$B$2110:$B$4192,$J$12:$J$83,'[1]C INTERESES'!$N$2110:$N$4192)</f>
        <v>#VALUE!</v>
      </c>
      <c r="O50" s="250" t="e">
        <f>SUMIF('[1]C INTERESES'!$B$2110:$B$4192,$J$12:$J$83,'[1]C INTERESES'!$K$2110:$K$4192)</f>
        <v>#VALUE!</v>
      </c>
    </row>
    <row r="51" spans="2:15" ht="12.6" customHeight="1" x14ac:dyDescent="0.15">
      <c r="B51" s="208"/>
      <c r="C51" s="158" t="s">
        <v>358</v>
      </c>
      <c r="D51" s="207">
        <v>150</v>
      </c>
      <c r="E51" s="207"/>
      <c r="F51" s="207">
        <f t="shared" ref="F51:F58" si="10">+D51+E51</f>
        <v>150</v>
      </c>
      <c r="G51" s="207">
        <v>150</v>
      </c>
      <c r="H51" s="207">
        <v>150</v>
      </c>
      <c r="I51" s="206">
        <f>F51-G51</f>
        <v>0</v>
      </c>
      <c r="J51" s="14">
        <v>5200</v>
      </c>
      <c r="K51" s="250" t="e">
        <f>SUMIF('[1]C INTERESES'!$B$2110:$B$4192,$J$12:$J$83,'[1]C INTERESES'!$F$2110:$F$4192)</f>
        <v>#VALUE!</v>
      </c>
      <c r="L51" s="250" t="e">
        <f>SUMIF('[1]C INTERESES'!$B$2110:$B$4192,$J$12:$J$83,'[1]C INTERESES'!$I$2110:$I$4192)</f>
        <v>#VALUE!</v>
      </c>
      <c r="M51" s="250" t="e">
        <f>SUMIF('[1]C INTERESES'!$B$2110:$B$4192,$J$12:$J$83,'[1]C INTERESES'!$J$2110:$J$4192)</f>
        <v>#VALUE!</v>
      </c>
      <c r="N51" s="250" t="e">
        <f>SUMIF('[1]C INTERESES'!$B$2110:$B$4192,$J$12:$J$83,'[1]C INTERESES'!$N$2110:$N$4192)</f>
        <v>#VALUE!</v>
      </c>
      <c r="O51" s="250" t="e">
        <f>SUMIF('[1]C INTERESES'!$B$2110:$B$4192,$J$12:$J$83,'[1]C INTERESES'!$K$2110:$K$4192)</f>
        <v>#VALUE!</v>
      </c>
    </row>
    <row r="52" spans="2:15" ht="12.6" customHeight="1" x14ac:dyDescent="0.15">
      <c r="B52" s="208"/>
      <c r="C52" s="158" t="s">
        <v>359</v>
      </c>
      <c r="D52" s="207"/>
      <c r="E52" s="207"/>
      <c r="F52" s="207">
        <f t="shared" si="10"/>
        <v>0</v>
      </c>
      <c r="G52" s="207"/>
      <c r="H52" s="207"/>
      <c r="I52" s="206">
        <f>F52-G52</f>
        <v>0</v>
      </c>
      <c r="J52" s="14">
        <v>5300</v>
      </c>
      <c r="K52" s="250" t="e">
        <f>SUMIF('[1]C INTERESES'!$B$2110:$B$4192,$J$12:$J$83,'[1]C INTERESES'!$F$2110:$F$4192)</f>
        <v>#VALUE!</v>
      </c>
      <c r="L52" s="250" t="e">
        <f>SUMIF('[1]C INTERESES'!$B$2110:$B$4192,$J$12:$J$83,'[1]C INTERESES'!$I$2110:$I$4192)</f>
        <v>#VALUE!</v>
      </c>
      <c r="M52" s="250" t="e">
        <f>SUMIF('[1]C INTERESES'!$B$2110:$B$4192,$J$12:$J$83,'[1]C INTERESES'!$J$2110:$J$4192)</f>
        <v>#VALUE!</v>
      </c>
      <c r="N52" s="250" t="e">
        <f>SUMIF('[1]C INTERESES'!$B$2110:$B$4192,$J$12:$J$83,'[1]C INTERESES'!$N$2110:$N$4192)</f>
        <v>#VALUE!</v>
      </c>
      <c r="O52" s="250" t="e">
        <f>SUMIF('[1]C INTERESES'!$B$2110:$B$4192,$J$12:$J$83,'[1]C INTERESES'!$K$2110:$K$4192)</f>
        <v>#VALUE!</v>
      </c>
    </row>
    <row r="53" spans="2:15" ht="12.6" customHeight="1" x14ac:dyDescent="0.15">
      <c r="B53" s="208"/>
      <c r="C53" s="158" t="s">
        <v>360</v>
      </c>
      <c r="D53" s="207"/>
      <c r="E53" s="207"/>
      <c r="F53" s="207">
        <f t="shared" si="10"/>
        <v>0</v>
      </c>
      <c r="G53" s="207"/>
      <c r="H53" s="207"/>
      <c r="I53" s="206">
        <f>F53-G53</f>
        <v>0</v>
      </c>
      <c r="J53" s="14">
        <v>5400</v>
      </c>
      <c r="K53" s="250" t="e">
        <f>SUMIF('[1]C INTERESES'!$B$2110:$B$4192,$J$12:$J$83,'[1]C INTERESES'!$F$2110:$F$4192)</f>
        <v>#VALUE!</v>
      </c>
      <c r="L53" s="250" t="e">
        <f>SUMIF('[1]C INTERESES'!$B$2110:$B$4192,$J$12:$J$83,'[1]C INTERESES'!$I$2110:$I$4192)</f>
        <v>#VALUE!</v>
      </c>
      <c r="M53" s="250" t="e">
        <f>SUMIF('[1]C INTERESES'!$B$2110:$B$4192,$J$12:$J$83,'[1]C INTERESES'!$J$2110:$J$4192)</f>
        <v>#VALUE!</v>
      </c>
      <c r="N53" s="250" t="e">
        <f>SUMIF('[1]C INTERESES'!$B$2110:$B$4192,$J$12:$J$83,'[1]C INTERESES'!$N$2110:$N$4192)</f>
        <v>#VALUE!</v>
      </c>
      <c r="O53" s="250" t="e">
        <f>SUMIF('[1]C INTERESES'!$B$2110:$B$4192,$J$12:$J$83,'[1]C INTERESES'!$K$2110:$K$4192)</f>
        <v>#VALUE!</v>
      </c>
    </row>
    <row r="54" spans="2:15" ht="12.6" customHeight="1" x14ac:dyDescent="0.15">
      <c r="B54" s="208"/>
      <c r="C54" s="158" t="s">
        <v>361</v>
      </c>
      <c r="D54" s="207"/>
      <c r="E54" s="207"/>
      <c r="F54" s="207">
        <f t="shared" si="10"/>
        <v>0</v>
      </c>
      <c r="G54" s="207"/>
      <c r="H54" s="207"/>
      <c r="I54" s="206">
        <f t="shared" ref="I54:I58" si="11">F54-G54</f>
        <v>0</v>
      </c>
      <c r="K54" s="250" t="e">
        <f>SUMIF('[1]C INTERESES'!$B$2110:$B$4192,$J$12:$J$83,'[1]C INTERESES'!$F$2110:$F$4192)</f>
        <v>#VALUE!</v>
      </c>
      <c r="L54" s="250" t="e">
        <f>SUMIF('[1]C INTERESES'!$B$2110:$B$4192,$J$12:$J$83,'[1]C INTERESES'!$I$2110:$I$4192)</f>
        <v>#VALUE!</v>
      </c>
      <c r="M54" s="250" t="e">
        <f>SUMIF('[1]C INTERESES'!$B$2110:$B$4192,$J$12:$J$83,'[1]C INTERESES'!$J$2110:$J$4192)</f>
        <v>#VALUE!</v>
      </c>
      <c r="N54" s="250" t="e">
        <f>SUMIF('[1]C INTERESES'!$B$2110:$B$4192,$J$12:$J$83,'[1]C INTERESES'!$N$2110:$N$4192)</f>
        <v>#VALUE!</v>
      </c>
      <c r="O54" s="250" t="e">
        <f>SUMIF('[1]C INTERESES'!$B$2110:$B$4192,$J$12:$J$83,'[1]C INTERESES'!$K$2110:$K$4192)</f>
        <v>#VALUE!</v>
      </c>
    </row>
    <row r="55" spans="2:15" ht="12.6" customHeight="1" x14ac:dyDescent="0.15">
      <c r="B55" s="208"/>
      <c r="C55" s="158" t="s">
        <v>362</v>
      </c>
      <c r="D55" s="207"/>
      <c r="E55" s="207"/>
      <c r="F55" s="207">
        <f t="shared" si="10"/>
        <v>0</v>
      </c>
      <c r="G55" s="207"/>
      <c r="H55" s="207"/>
      <c r="I55" s="206">
        <f t="shared" si="11"/>
        <v>0</v>
      </c>
      <c r="J55" s="14">
        <v>5600</v>
      </c>
      <c r="K55" s="250" t="e">
        <f>SUMIF('[1]C INTERESES'!$B$2110:$B$4192,$J$12:$J$83,'[1]C INTERESES'!$F$2110:$F$4192)</f>
        <v>#VALUE!</v>
      </c>
      <c r="L55" s="250" t="e">
        <f>SUMIF('[1]C INTERESES'!$B$2110:$B$4192,$J$12:$J$83,'[1]C INTERESES'!$I$2110:$I$4192)</f>
        <v>#VALUE!</v>
      </c>
      <c r="M55" s="250" t="e">
        <f>SUMIF('[1]C INTERESES'!$B$2110:$B$4192,$J$12:$J$83,'[1]C INTERESES'!$J$2110:$J$4192)</f>
        <v>#VALUE!</v>
      </c>
      <c r="N55" s="250" t="e">
        <f>SUMIF('[1]C INTERESES'!$B$2110:$B$4192,$J$12:$J$83,'[1]C INTERESES'!$N$2110:$N$4192)</f>
        <v>#VALUE!</v>
      </c>
      <c r="O55" s="250" t="e">
        <f>SUMIF('[1]C INTERESES'!$B$2110:$B$4192,$J$12:$J$83,'[1]C INTERESES'!$K$2110:$K$4192)</f>
        <v>#VALUE!</v>
      </c>
    </row>
    <row r="56" spans="2:15" ht="12.6" customHeight="1" x14ac:dyDescent="0.15">
      <c r="B56" s="208"/>
      <c r="C56" s="158" t="s">
        <v>363</v>
      </c>
      <c r="D56" s="207"/>
      <c r="E56" s="207"/>
      <c r="F56" s="207">
        <f t="shared" si="10"/>
        <v>0</v>
      </c>
      <c r="G56" s="207"/>
      <c r="H56" s="207"/>
      <c r="I56" s="206">
        <f t="shared" si="11"/>
        <v>0</v>
      </c>
      <c r="K56" s="250" t="e">
        <f>SUMIF('[1]C INTERESES'!$B$2110:$B$4192,$J$12:$J$83,'[1]C INTERESES'!$F$2110:$F$4192)</f>
        <v>#VALUE!</v>
      </c>
      <c r="L56" s="250" t="e">
        <f>SUMIF('[1]C INTERESES'!$B$2110:$B$4192,$J$12:$J$83,'[1]C INTERESES'!$I$2110:$I$4192)</f>
        <v>#VALUE!</v>
      </c>
      <c r="M56" s="250" t="e">
        <f>SUMIF('[1]C INTERESES'!$B$2110:$B$4192,$J$12:$J$83,'[1]C INTERESES'!$J$2110:$J$4192)</f>
        <v>#VALUE!</v>
      </c>
      <c r="N56" s="250" t="e">
        <f>SUMIF('[1]C INTERESES'!$B$2110:$B$4192,$J$12:$J$83,'[1]C INTERESES'!$N$2110:$N$4192)</f>
        <v>#VALUE!</v>
      </c>
      <c r="O56" s="250" t="e">
        <f>SUMIF('[1]C INTERESES'!$B$2110:$B$4192,$J$12:$J$83,'[1]C INTERESES'!$K$2110:$K$4192)</f>
        <v>#VALUE!</v>
      </c>
    </row>
    <row r="57" spans="2:15" ht="12.6" customHeight="1" x14ac:dyDescent="0.15">
      <c r="B57" s="208"/>
      <c r="C57" s="158" t="s">
        <v>364</v>
      </c>
      <c r="D57" s="207">
        <v>300</v>
      </c>
      <c r="E57" s="207"/>
      <c r="F57" s="207">
        <f t="shared" si="10"/>
        <v>300</v>
      </c>
      <c r="G57" s="207">
        <v>300</v>
      </c>
      <c r="H57" s="207">
        <v>300</v>
      </c>
      <c r="I57" s="206">
        <f t="shared" si="11"/>
        <v>0</v>
      </c>
      <c r="J57" s="14">
        <v>5800</v>
      </c>
      <c r="K57" s="250" t="e">
        <f>SUMIF('[1]C INTERESES'!$B$2110:$B$4192,$J$12:$J$83,'[1]C INTERESES'!$F$2110:$F$4192)</f>
        <v>#VALUE!</v>
      </c>
      <c r="L57" s="250" t="e">
        <f>SUMIF('[1]C INTERESES'!$B$2110:$B$4192,$J$12:$J$83,'[1]C INTERESES'!$I$2110:$I$4192)</f>
        <v>#VALUE!</v>
      </c>
      <c r="M57" s="250" t="e">
        <f>SUMIF('[1]C INTERESES'!$B$2110:$B$4192,$J$12:$J$83,'[1]C INTERESES'!$J$2110:$J$4192)</f>
        <v>#VALUE!</v>
      </c>
      <c r="N57" s="250" t="e">
        <f>SUMIF('[1]C INTERESES'!$B$2110:$B$4192,$J$12:$J$83,'[1]C INTERESES'!$N$2110:$N$4192)</f>
        <v>#VALUE!</v>
      </c>
      <c r="O57" s="250" t="e">
        <f>SUMIF('[1]C INTERESES'!$B$2110:$B$4192,$J$12:$J$83,'[1]C INTERESES'!$K$2110:$K$4192)</f>
        <v>#VALUE!</v>
      </c>
    </row>
    <row r="58" spans="2:15" ht="12.6" customHeight="1" x14ac:dyDescent="0.15">
      <c r="B58" s="208"/>
      <c r="C58" s="158" t="s">
        <v>365</v>
      </c>
      <c r="D58" s="207"/>
      <c r="E58" s="207"/>
      <c r="F58" s="207">
        <f t="shared" si="10"/>
        <v>0</v>
      </c>
      <c r="G58" s="207"/>
      <c r="H58" s="207"/>
      <c r="I58" s="206">
        <f t="shared" si="11"/>
        <v>0</v>
      </c>
      <c r="J58" s="14">
        <v>5900</v>
      </c>
      <c r="K58" s="250" t="e">
        <f>SUMIF('[1]C INTERESES'!$B$2110:$B$4192,$J$12:$J$83,'[1]C INTERESES'!$F$2110:$F$4192)</f>
        <v>#VALUE!</v>
      </c>
      <c r="L58" s="250" t="e">
        <f>SUMIF('[1]C INTERESES'!$B$2110:$B$4192,$J$12:$J$83,'[1]C INTERESES'!$I$2110:$I$4192)</f>
        <v>#VALUE!</v>
      </c>
      <c r="M58" s="250" t="e">
        <f>SUMIF('[1]C INTERESES'!$B$2110:$B$4192,$J$12:$J$83,'[1]C INTERESES'!$J$2110:$J$4192)</f>
        <v>#VALUE!</v>
      </c>
      <c r="N58" s="250" t="e">
        <f>SUMIF('[1]C INTERESES'!$B$2110:$B$4192,$J$12:$J$83,'[1]C INTERESES'!$N$2110:$N$4192)</f>
        <v>#VALUE!</v>
      </c>
      <c r="O58" s="250" t="e">
        <f>SUMIF('[1]C INTERESES'!$B$2110:$B$4192,$J$12:$J$83,'[1]C INTERESES'!$K$2110:$K$4192)</f>
        <v>#VALUE!</v>
      </c>
    </row>
    <row r="59" spans="2:15" ht="12.6" customHeight="1" x14ac:dyDescent="0.15">
      <c r="B59" s="202" t="s">
        <v>366</v>
      </c>
      <c r="C59" s="204"/>
      <c r="D59" s="213">
        <f>D60+D61+D62</f>
        <v>0</v>
      </c>
      <c r="E59" s="213">
        <f>E60+E61+E62</f>
        <v>4820.3999999999996</v>
      </c>
      <c r="F59" s="213">
        <f>D59+E59</f>
        <v>4820.3999999999996</v>
      </c>
      <c r="G59" s="213">
        <f>SUM(G60:G62)</f>
        <v>4820.3999999999996</v>
      </c>
      <c r="H59" s="213">
        <f>SUM(H60:H62)</f>
        <v>4363.3999999999996</v>
      </c>
      <c r="I59" s="213">
        <f>F59-G59</f>
        <v>0</v>
      </c>
      <c r="K59" s="250" t="e">
        <f>SUMIF('[1]C INTERESES'!$B$2110:$B$4192,$J$12:$J$83,'[1]C INTERESES'!$F$2110:$F$4192)</f>
        <v>#VALUE!</v>
      </c>
      <c r="L59" s="250" t="e">
        <f>SUMIF('[1]C INTERESES'!$B$2110:$B$4192,$J$12:$J$83,'[1]C INTERESES'!$I$2110:$I$4192)</f>
        <v>#VALUE!</v>
      </c>
      <c r="M59" s="250" t="e">
        <f>SUMIF('[1]C INTERESES'!$B$2110:$B$4192,$J$12:$J$83,'[1]C INTERESES'!$J$2110:$J$4192)</f>
        <v>#VALUE!</v>
      </c>
      <c r="N59" s="250" t="e">
        <f>SUMIF('[1]C INTERESES'!$B$2110:$B$4192,$J$12:$J$83,'[1]C INTERESES'!$N$2110:$N$4192)</f>
        <v>#VALUE!</v>
      </c>
      <c r="O59" s="250" t="e">
        <f>SUMIF('[1]C INTERESES'!$B$2110:$B$4192,$J$12:$J$83,'[1]C INTERESES'!$K$2110:$K$4192)</f>
        <v>#VALUE!</v>
      </c>
    </row>
    <row r="60" spans="2:15" ht="12.6" customHeight="1" x14ac:dyDescent="0.15">
      <c r="B60" s="208"/>
      <c r="C60" s="158" t="s">
        <v>367</v>
      </c>
      <c r="D60" s="207"/>
      <c r="E60" s="207"/>
      <c r="F60" s="207">
        <f>+D60+E60</f>
        <v>0</v>
      </c>
      <c r="G60" s="207"/>
      <c r="H60" s="207"/>
      <c r="I60" s="206">
        <f>F60-G60</f>
        <v>0</v>
      </c>
      <c r="J60" s="14">
        <v>6100</v>
      </c>
      <c r="K60" s="250" t="e">
        <f>SUMIF('[1]C INTERESES'!$B$2110:$B$4192,$J$12:$J$83,'[1]C INTERESES'!$F$2110:$F$4192)</f>
        <v>#VALUE!</v>
      </c>
      <c r="L60" s="250" t="e">
        <f>SUMIF('[1]C INTERESES'!$B$2110:$B$4192,$J$12:$J$83,'[1]C INTERESES'!$I$2110:$I$4192)</f>
        <v>#VALUE!</v>
      </c>
      <c r="M60" s="250" t="e">
        <f>SUMIF('[1]C INTERESES'!$B$2110:$B$4192,$J$12:$J$83,'[1]C INTERESES'!$J$2110:$J$4192)</f>
        <v>#VALUE!</v>
      </c>
      <c r="N60" s="250" t="e">
        <f>SUMIF('[1]C INTERESES'!$B$2110:$B$4192,$J$12:$J$83,'[1]C INTERESES'!$N$2110:$N$4192)</f>
        <v>#VALUE!</v>
      </c>
      <c r="O60" s="250" t="e">
        <f>SUMIF('[1]C INTERESES'!$B$2110:$B$4192,$J$12:$J$83,'[1]C INTERESES'!$K$2110:$K$4192)</f>
        <v>#VALUE!</v>
      </c>
    </row>
    <row r="61" spans="2:15" ht="12.6" customHeight="1" x14ac:dyDescent="0.2">
      <c r="B61" s="208"/>
      <c r="C61" s="158" t="s">
        <v>368</v>
      </c>
      <c r="D61" s="207"/>
      <c r="E61" s="207">
        <v>4820.3999999999996</v>
      </c>
      <c r="F61" s="207">
        <f t="shared" ref="F61:F62" si="12">+D61+E61</f>
        <v>4820.3999999999996</v>
      </c>
      <c r="G61" s="207">
        <v>4820.3999999999996</v>
      </c>
      <c r="H61" s="252">
        <v>4363.3999999999996</v>
      </c>
      <c r="I61" s="206">
        <f t="shared" ref="I61:I62" si="13">F61-G61</f>
        <v>0</v>
      </c>
      <c r="J61" s="253"/>
      <c r="K61" s="250" t="e">
        <f>SUMIF('[1]C INTERESES'!$B$2110:$B$4192,$J$12:$J$83,'[1]C INTERESES'!$F$2110:$F$4192)</f>
        <v>#VALUE!</v>
      </c>
      <c r="L61" s="250" t="e">
        <f>SUMIF('[1]C INTERESES'!$B$2110:$B$4192,$J$12:$J$83,'[1]C INTERESES'!$I$2110:$I$4192)</f>
        <v>#VALUE!</v>
      </c>
      <c r="M61" s="250" t="e">
        <f>SUMIF('[1]C INTERESES'!$B$2110:$B$4192,$J$12:$J$83,'[1]C INTERESES'!$J$2110:$J$4192)</f>
        <v>#VALUE!</v>
      </c>
      <c r="N61" s="250" t="e">
        <f>SUMIF('[1]C INTERESES'!$B$2110:$B$4192,$J$12:$J$83,'[1]C INTERESES'!$N$2110:$N$4192)</f>
        <v>#VALUE!</v>
      </c>
      <c r="O61" s="250" t="e">
        <f>SUMIF('[1]C INTERESES'!$B$2110:$B$4192,$J$12:$J$83,'[1]C INTERESES'!$K$2110:$K$4192)</f>
        <v>#VALUE!</v>
      </c>
    </row>
    <row r="62" spans="2:15" ht="12.6" customHeight="1" x14ac:dyDescent="0.15">
      <c r="B62" s="208"/>
      <c r="C62" s="158" t="s">
        <v>369</v>
      </c>
      <c r="D62" s="207"/>
      <c r="E62" s="207"/>
      <c r="F62" s="207">
        <f t="shared" si="12"/>
        <v>0</v>
      </c>
      <c r="G62" s="207"/>
      <c r="H62" s="207"/>
      <c r="I62" s="206">
        <f t="shared" si="13"/>
        <v>0</v>
      </c>
      <c r="J62" s="253"/>
      <c r="K62" s="250" t="e">
        <f>SUMIF('[1]C INTERESES'!$B$2110:$B$4192,$J$12:$J$83,'[1]C INTERESES'!$F$2110:$F$4192)</f>
        <v>#VALUE!</v>
      </c>
      <c r="L62" s="250" t="e">
        <f>SUMIF('[1]C INTERESES'!$B$2110:$B$4192,$J$12:$J$83,'[1]C INTERESES'!$I$2110:$I$4192)</f>
        <v>#VALUE!</v>
      </c>
      <c r="M62" s="250" t="e">
        <f>SUMIF('[1]C INTERESES'!$B$2110:$B$4192,$J$12:$J$83,'[1]C INTERESES'!$J$2110:$J$4192)</f>
        <v>#VALUE!</v>
      </c>
      <c r="N62" s="250" t="e">
        <f>SUMIF('[1]C INTERESES'!$B$2110:$B$4192,$J$12:$J$83,'[1]C INTERESES'!$N$2110:$N$4192)</f>
        <v>#VALUE!</v>
      </c>
      <c r="O62" s="250" t="e">
        <f>SUMIF('[1]C INTERESES'!$B$2110:$B$4192,$J$12:$J$83,'[1]C INTERESES'!$K$2110:$K$4192)</f>
        <v>#VALUE!</v>
      </c>
    </row>
    <row r="63" spans="2:15" ht="12.6" customHeight="1" x14ac:dyDescent="0.15">
      <c r="B63" s="202" t="s">
        <v>370</v>
      </c>
      <c r="C63" s="204"/>
      <c r="D63" s="213">
        <f>D64+D65+D66+D67+D68+D69+D70+D71</f>
        <v>0</v>
      </c>
      <c r="E63" s="213">
        <f>E64+E65+E66+E67+E68+E69+E70+E71</f>
        <v>0</v>
      </c>
      <c r="F63" s="213">
        <f>D63+E63</f>
        <v>0</v>
      </c>
      <c r="G63" s="213">
        <f>SUM(G64:G71)</f>
        <v>0</v>
      </c>
      <c r="H63" s="213">
        <f>SUM(H64:H71)</f>
        <v>0</v>
      </c>
      <c r="I63" s="213">
        <f>F63-G63</f>
        <v>0</v>
      </c>
      <c r="J63" s="249"/>
      <c r="K63" s="250" t="e">
        <f>SUMIF('[1]C INTERESES'!$B$2110:$B$4192,$J$12:$J$83,'[1]C INTERESES'!$F$2110:$F$4192)</f>
        <v>#VALUE!</v>
      </c>
      <c r="L63" s="250" t="e">
        <f>SUMIF('[1]C INTERESES'!$B$2110:$B$4192,$J$12:$J$83,'[1]C INTERESES'!$I$2110:$I$4192)</f>
        <v>#VALUE!</v>
      </c>
      <c r="M63" s="250" t="e">
        <f>SUMIF('[1]C INTERESES'!$B$2110:$B$4192,$J$12:$J$83,'[1]C INTERESES'!$J$2110:$J$4192)</f>
        <v>#VALUE!</v>
      </c>
      <c r="N63" s="250" t="e">
        <f>SUMIF('[1]C INTERESES'!$B$2110:$B$4192,$J$12:$J$83,'[1]C INTERESES'!$N$2110:$N$4192)</f>
        <v>#VALUE!</v>
      </c>
      <c r="O63" s="250" t="e">
        <f>SUMIF('[1]C INTERESES'!$B$2110:$B$4192,$J$12:$J$83,'[1]C INTERESES'!$K$2110:$K$4192)</f>
        <v>#VALUE!</v>
      </c>
    </row>
    <row r="64" spans="2:15" ht="12.6" customHeight="1" x14ac:dyDescent="0.15">
      <c r="B64" s="208"/>
      <c r="C64" s="158" t="s">
        <v>371</v>
      </c>
      <c r="D64" s="207"/>
      <c r="E64" s="207"/>
      <c r="F64" s="207">
        <f t="shared" ref="F64:F71" si="14">+D64+E64</f>
        <v>0</v>
      </c>
      <c r="G64" s="207"/>
      <c r="H64" s="207"/>
      <c r="I64" s="206">
        <f t="shared" ref="I64:I71" si="15">F64-G64</f>
        <v>0</v>
      </c>
      <c r="J64" s="253"/>
      <c r="K64" s="250" t="e">
        <f>SUMIF('[1]C INTERESES'!$B$2110:$B$4192,$J$12:$J$83,'[1]C INTERESES'!$F$2110:$F$4192)</f>
        <v>#VALUE!</v>
      </c>
      <c r="L64" s="250" t="e">
        <f>SUMIF('[1]C INTERESES'!$B$2110:$B$4192,$J$12:$J$83,'[1]C INTERESES'!$I$2110:$I$4192)</f>
        <v>#VALUE!</v>
      </c>
      <c r="M64" s="250" t="e">
        <f>SUMIF('[1]C INTERESES'!$B$2110:$B$4192,$J$12:$J$83,'[1]C INTERESES'!$J$2110:$J$4192)</f>
        <v>#VALUE!</v>
      </c>
      <c r="N64" s="250" t="e">
        <f>SUMIF('[1]C INTERESES'!$B$2110:$B$4192,$J$12:$J$83,'[1]C INTERESES'!$N$2110:$N$4192)</f>
        <v>#VALUE!</v>
      </c>
      <c r="O64" s="250" t="e">
        <f>SUMIF('[1]C INTERESES'!$B$2110:$B$4192,$J$12:$J$83,'[1]C INTERESES'!$K$2110:$K$4192)</f>
        <v>#VALUE!</v>
      </c>
    </row>
    <row r="65" spans="2:15" ht="12.6" customHeight="1" x14ac:dyDescent="0.15">
      <c r="B65" s="208"/>
      <c r="C65" s="158" t="s">
        <v>372</v>
      </c>
      <c r="D65" s="207"/>
      <c r="E65" s="207"/>
      <c r="F65" s="207">
        <f t="shared" si="14"/>
        <v>0</v>
      </c>
      <c r="G65" s="207"/>
      <c r="H65" s="207"/>
      <c r="I65" s="206">
        <f t="shared" si="15"/>
        <v>0</v>
      </c>
      <c r="J65" s="253"/>
      <c r="K65" s="250" t="e">
        <f>SUMIF('[1]C INTERESES'!$B$2110:$B$4192,$J$12:$J$83,'[1]C INTERESES'!$F$2110:$F$4192)</f>
        <v>#VALUE!</v>
      </c>
      <c r="L65" s="250" t="e">
        <f>SUMIF('[1]C INTERESES'!$B$2110:$B$4192,$J$12:$J$83,'[1]C INTERESES'!$I$2110:$I$4192)</f>
        <v>#VALUE!</v>
      </c>
      <c r="M65" s="250" t="e">
        <f>SUMIF('[1]C INTERESES'!$B$2110:$B$4192,$J$12:$J$83,'[1]C INTERESES'!$J$2110:$J$4192)</f>
        <v>#VALUE!</v>
      </c>
      <c r="N65" s="250" t="e">
        <f>SUMIF('[1]C INTERESES'!$B$2110:$B$4192,$J$12:$J$83,'[1]C INTERESES'!$N$2110:$N$4192)</f>
        <v>#VALUE!</v>
      </c>
      <c r="O65" s="250" t="e">
        <f>SUMIF('[1]C INTERESES'!$B$2110:$B$4192,$J$12:$J$83,'[1]C INTERESES'!$K$2110:$K$4192)</f>
        <v>#VALUE!</v>
      </c>
    </row>
    <row r="66" spans="2:15" ht="12.6" customHeight="1" x14ac:dyDescent="0.15">
      <c r="B66" s="208"/>
      <c r="C66" s="158" t="s">
        <v>373</v>
      </c>
      <c r="D66" s="207"/>
      <c r="E66" s="207"/>
      <c r="F66" s="207">
        <f t="shared" si="14"/>
        <v>0</v>
      </c>
      <c r="G66" s="207"/>
      <c r="H66" s="207"/>
      <c r="I66" s="206">
        <f t="shared" si="15"/>
        <v>0</v>
      </c>
      <c r="J66" s="253"/>
      <c r="K66" s="250" t="e">
        <f>SUMIF('[1]C INTERESES'!$B$2110:$B$4192,$J$12:$J$83,'[1]C INTERESES'!$F$2110:$F$4192)</f>
        <v>#VALUE!</v>
      </c>
      <c r="L66" s="250" t="e">
        <f>SUMIF('[1]C INTERESES'!$B$2110:$B$4192,$J$12:$J$83,'[1]C INTERESES'!$I$2110:$I$4192)</f>
        <v>#VALUE!</v>
      </c>
      <c r="M66" s="250" t="e">
        <f>SUMIF('[1]C INTERESES'!$B$2110:$B$4192,$J$12:$J$83,'[1]C INTERESES'!$J$2110:$J$4192)</f>
        <v>#VALUE!</v>
      </c>
      <c r="N66" s="250" t="e">
        <f>SUMIF('[1]C INTERESES'!$B$2110:$B$4192,$J$12:$J$83,'[1]C INTERESES'!$N$2110:$N$4192)</f>
        <v>#VALUE!</v>
      </c>
      <c r="O66" s="250" t="e">
        <f>SUMIF('[1]C INTERESES'!$B$2110:$B$4192,$J$12:$J$83,'[1]C INTERESES'!$K$2110:$K$4192)</f>
        <v>#VALUE!</v>
      </c>
    </row>
    <row r="67" spans="2:15" ht="12.6" customHeight="1" x14ac:dyDescent="0.15">
      <c r="B67" s="208"/>
      <c r="C67" s="158" t="s">
        <v>374</v>
      </c>
      <c r="D67" s="207"/>
      <c r="E67" s="207"/>
      <c r="F67" s="207">
        <f t="shared" si="14"/>
        <v>0</v>
      </c>
      <c r="G67" s="207"/>
      <c r="H67" s="207"/>
      <c r="I67" s="206">
        <f t="shared" si="15"/>
        <v>0</v>
      </c>
      <c r="J67" s="253"/>
      <c r="K67" s="250" t="e">
        <f>SUMIF('[1]C INTERESES'!$B$2110:$B$4192,$J$12:$J$83,'[1]C INTERESES'!$F$2110:$F$4192)</f>
        <v>#VALUE!</v>
      </c>
      <c r="L67" s="250" t="e">
        <f>SUMIF('[1]C INTERESES'!$B$2110:$B$4192,$J$12:$J$83,'[1]C INTERESES'!$I$2110:$I$4192)</f>
        <v>#VALUE!</v>
      </c>
      <c r="M67" s="250" t="e">
        <f>SUMIF('[1]C INTERESES'!$B$2110:$B$4192,$J$12:$J$83,'[1]C INTERESES'!$J$2110:$J$4192)</f>
        <v>#VALUE!</v>
      </c>
      <c r="N67" s="250" t="e">
        <f>SUMIF('[1]C INTERESES'!$B$2110:$B$4192,$J$12:$J$83,'[1]C INTERESES'!$N$2110:$N$4192)</f>
        <v>#VALUE!</v>
      </c>
      <c r="O67" s="250" t="e">
        <f>SUMIF('[1]C INTERESES'!$B$2110:$B$4192,$J$12:$J$83,'[1]C INTERESES'!$K$2110:$K$4192)</f>
        <v>#VALUE!</v>
      </c>
    </row>
    <row r="68" spans="2:15" ht="12.6" customHeight="1" x14ac:dyDescent="0.15">
      <c r="B68" s="208"/>
      <c r="C68" s="158" t="s">
        <v>375</v>
      </c>
      <c r="D68" s="207"/>
      <c r="E68" s="207"/>
      <c r="F68" s="207">
        <f t="shared" si="14"/>
        <v>0</v>
      </c>
      <c r="G68" s="207"/>
      <c r="H68" s="207"/>
      <c r="I68" s="206">
        <f t="shared" si="15"/>
        <v>0</v>
      </c>
      <c r="J68" s="253"/>
      <c r="K68" s="250" t="e">
        <f>SUMIF('[1]C INTERESES'!$B$2110:$B$4192,$J$12:$J$83,'[1]C INTERESES'!$F$2110:$F$4192)</f>
        <v>#VALUE!</v>
      </c>
      <c r="L68" s="250" t="e">
        <f>SUMIF('[1]C INTERESES'!$B$2110:$B$4192,$J$12:$J$83,'[1]C INTERESES'!$I$2110:$I$4192)</f>
        <v>#VALUE!</v>
      </c>
      <c r="M68" s="250" t="e">
        <f>SUMIF('[1]C INTERESES'!$B$2110:$B$4192,$J$12:$J$83,'[1]C INTERESES'!$J$2110:$J$4192)</f>
        <v>#VALUE!</v>
      </c>
      <c r="N68" s="250" t="e">
        <f>SUMIF('[1]C INTERESES'!$B$2110:$B$4192,$J$12:$J$83,'[1]C INTERESES'!$N$2110:$N$4192)</f>
        <v>#VALUE!</v>
      </c>
      <c r="O68" s="250" t="e">
        <f>SUMIF('[1]C INTERESES'!$B$2110:$B$4192,$J$12:$J$83,'[1]C INTERESES'!$K$2110:$K$4192)</f>
        <v>#VALUE!</v>
      </c>
    </row>
    <row r="69" spans="2:15" ht="12.6" customHeight="1" x14ac:dyDescent="0.15">
      <c r="B69" s="208"/>
      <c r="C69" s="158" t="s">
        <v>376</v>
      </c>
      <c r="D69" s="207"/>
      <c r="E69" s="207"/>
      <c r="F69" s="207">
        <f t="shared" si="14"/>
        <v>0</v>
      </c>
      <c r="G69" s="207"/>
      <c r="H69" s="207"/>
      <c r="I69" s="206">
        <f t="shared" si="15"/>
        <v>0</v>
      </c>
      <c r="J69" s="253"/>
      <c r="K69" s="250" t="e">
        <f>SUMIF('[1]C INTERESES'!$B$2110:$B$4192,$J$12:$J$83,'[1]C INTERESES'!$F$2110:$F$4192)</f>
        <v>#VALUE!</v>
      </c>
      <c r="L69" s="250" t="e">
        <f>SUMIF('[1]C INTERESES'!$B$2110:$B$4192,$J$12:$J$83,'[1]C INTERESES'!$I$2110:$I$4192)</f>
        <v>#VALUE!</v>
      </c>
      <c r="M69" s="250" t="e">
        <f>SUMIF('[1]C INTERESES'!$B$2110:$B$4192,$J$12:$J$83,'[1]C INTERESES'!$J$2110:$J$4192)</f>
        <v>#VALUE!</v>
      </c>
      <c r="N69" s="250" t="e">
        <f>SUMIF('[1]C INTERESES'!$B$2110:$B$4192,$J$12:$J$83,'[1]C INTERESES'!$N$2110:$N$4192)</f>
        <v>#VALUE!</v>
      </c>
      <c r="O69" s="250" t="e">
        <f>SUMIF('[1]C INTERESES'!$B$2110:$B$4192,$J$12:$J$83,'[1]C INTERESES'!$K$2110:$K$4192)</f>
        <v>#VALUE!</v>
      </c>
    </row>
    <row r="70" spans="2:15" ht="12.6" customHeight="1" x14ac:dyDescent="0.15">
      <c r="B70" s="208"/>
      <c r="C70" s="158" t="s">
        <v>377</v>
      </c>
      <c r="D70" s="207"/>
      <c r="E70" s="207"/>
      <c r="F70" s="207">
        <f t="shared" si="14"/>
        <v>0</v>
      </c>
      <c r="G70" s="207"/>
      <c r="H70" s="207"/>
      <c r="I70" s="206">
        <f t="shared" si="15"/>
        <v>0</v>
      </c>
      <c r="J70" s="253"/>
      <c r="K70" s="250" t="e">
        <f>SUMIF('[1]C INTERESES'!$B$2110:$B$4192,$J$12:$J$83,'[1]C INTERESES'!$F$2110:$F$4192)</f>
        <v>#VALUE!</v>
      </c>
      <c r="L70" s="250" t="e">
        <f>SUMIF('[1]C INTERESES'!$B$2110:$B$4192,$J$12:$J$83,'[1]C INTERESES'!$I$2110:$I$4192)</f>
        <v>#VALUE!</v>
      </c>
      <c r="M70" s="250" t="e">
        <f>SUMIF('[1]C INTERESES'!$B$2110:$B$4192,$J$12:$J$83,'[1]C INTERESES'!$J$2110:$J$4192)</f>
        <v>#VALUE!</v>
      </c>
      <c r="N70" s="250" t="e">
        <f>SUMIF('[1]C INTERESES'!$B$2110:$B$4192,$J$12:$J$83,'[1]C INTERESES'!$N$2110:$N$4192)</f>
        <v>#VALUE!</v>
      </c>
      <c r="O70" s="250" t="e">
        <f>SUMIF('[1]C INTERESES'!$B$2110:$B$4192,$J$12:$J$83,'[1]C INTERESES'!$K$2110:$K$4192)</f>
        <v>#VALUE!</v>
      </c>
    </row>
    <row r="71" spans="2:15" ht="12.6" customHeight="1" x14ac:dyDescent="0.15">
      <c r="B71" s="208"/>
      <c r="C71" s="158" t="s">
        <v>378</v>
      </c>
      <c r="D71" s="207"/>
      <c r="E71" s="207"/>
      <c r="F71" s="207">
        <f t="shared" si="14"/>
        <v>0</v>
      </c>
      <c r="G71" s="207"/>
      <c r="H71" s="207"/>
      <c r="I71" s="206">
        <f t="shared" si="15"/>
        <v>0</v>
      </c>
      <c r="J71" s="253"/>
      <c r="K71" s="250" t="e">
        <f>SUMIF('[1]C INTERESES'!$B$2110:$B$4192,$J$12:$J$83,'[1]C INTERESES'!$F$2110:$F$4192)</f>
        <v>#VALUE!</v>
      </c>
      <c r="L71" s="250" t="e">
        <f>SUMIF('[1]C INTERESES'!$B$2110:$B$4192,$J$12:$J$83,'[1]C INTERESES'!$I$2110:$I$4192)</f>
        <v>#VALUE!</v>
      </c>
      <c r="M71" s="250" t="e">
        <f>SUMIF('[1]C INTERESES'!$B$2110:$B$4192,$J$12:$J$83,'[1]C INTERESES'!$J$2110:$J$4192)</f>
        <v>#VALUE!</v>
      </c>
      <c r="N71" s="250" t="e">
        <f>SUMIF('[1]C INTERESES'!$B$2110:$B$4192,$J$12:$J$83,'[1]C INTERESES'!$N$2110:$N$4192)</f>
        <v>#VALUE!</v>
      </c>
      <c r="O71" s="250" t="e">
        <f>SUMIF('[1]C INTERESES'!$B$2110:$B$4192,$J$12:$J$83,'[1]C INTERESES'!$K$2110:$K$4192)</f>
        <v>#VALUE!</v>
      </c>
    </row>
    <row r="72" spans="2:15" ht="12.6" customHeight="1" x14ac:dyDescent="0.15">
      <c r="B72" s="202" t="s">
        <v>379</v>
      </c>
      <c r="C72" s="204"/>
      <c r="D72" s="213">
        <f>D73+D74+D75</f>
        <v>0</v>
      </c>
      <c r="E72" s="213">
        <f>E73+E74+E75</f>
        <v>0</v>
      </c>
      <c r="F72" s="213">
        <f>D72+E72</f>
        <v>0</v>
      </c>
      <c r="G72" s="213">
        <f>SUM(G73:G75)</f>
        <v>0</v>
      </c>
      <c r="H72" s="213">
        <f>SUM(H73:H75)</f>
        <v>0</v>
      </c>
      <c r="I72" s="213">
        <f>F72-G72</f>
        <v>0</v>
      </c>
      <c r="J72" s="249"/>
      <c r="K72" s="250" t="e">
        <f>SUMIF('[1]C INTERESES'!$B$2110:$B$4192,$J$12:$J$83,'[1]C INTERESES'!$F$2110:$F$4192)</f>
        <v>#VALUE!</v>
      </c>
      <c r="L72" s="250" t="e">
        <f>SUMIF('[1]C INTERESES'!$B$2110:$B$4192,$J$12:$J$83,'[1]C INTERESES'!$I$2110:$I$4192)</f>
        <v>#VALUE!</v>
      </c>
      <c r="M72" s="250" t="e">
        <f>SUMIF('[1]C INTERESES'!$B$2110:$B$4192,$J$12:$J$83,'[1]C INTERESES'!$J$2110:$J$4192)</f>
        <v>#VALUE!</v>
      </c>
      <c r="N72" s="250" t="e">
        <f>SUMIF('[1]C INTERESES'!$B$2110:$B$4192,$J$12:$J$83,'[1]C INTERESES'!$N$2110:$N$4192)</f>
        <v>#VALUE!</v>
      </c>
      <c r="O72" s="250" t="e">
        <f>SUMIF('[1]C INTERESES'!$B$2110:$B$4192,$J$12:$J$83,'[1]C INTERESES'!$K$2110:$K$4192)</f>
        <v>#VALUE!</v>
      </c>
    </row>
    <row r="73" spans="2:15" ht="12.6" customHeight="1" x14ac:dyDescent="0.15">
      <c r="B73" s="208"/>
      <c r="C73" s="158" t="s">
        <v>380</v>
      </c>
      <c r="D73" s="207"/>
      <c r="E73" s="207"/>
      <c r="F73" s="207">
        <f t="shared" ref="F73:F75" si="16">+D73+E73</f>
        <v>0</v>
      </c>
      <c r="G73" s="207"/>
      <c r="H73" s="207"/>
      <c r="I73" s="206">
        <f t="shared" ref="I73:I75" si="17">F73-G73</f>
        <v>0</v>
      </c>
      <c r="J73" s="253"/>
      <c r="K73" s="250" t="e">
        <f>SUMIF('[1]C INTERESES'!$B$2110:$B$4192,$J$12:$J$83,'[1]C INTERESES'!$F$2110:$F$4192)</f>
        <v>#VALUE!</v>
      </c>
      <c r="L73" s="250" t="e">
        <f>SUMIF('[1]C INTERESES'!$B$2110:$B$4192,$J$12:$J$83,'[1]C INTERESES'!$I$2110:$I$4192)</f>
        <v>#VALUE!</v>
      </c>
      <c r="M73" s="250" t="e">
        <f>SUMIF('[1]C INTERESES'!$B$2110:$B$4192,$J$12:$J$83,'[1]C INTERESES'!$J$2110:$J$4192)</f>
        <v>#VALUE!</v>
      </c>
      <c r="N73" s="250" t="e">
        <f>SUMIF('[1]C INTERESES'!$B$2110:$B$4192,$J$12:$J$83,'[1]C INTERESES'!$N$2110:$N$4192)</f>
        <v>#VALUE!</v>
      </c>
      <c r="O73" s="250" t="e">
        <f>SUMIF('[1]C INTERESES'!$B$2110:$B$4192,$J$12:$J$83,'[1]C INTERESES'!$K$2110:$K$4192)</f>
        <v>#VALUE!</v>
      </c>
    </row>
    <row r="74" spans="2:15" ht="12.6" customHeight="1" x14ac:dyDescent="0.15">
      <c r="B74" s="208"/>
      <c r="C74" s="158" t="s">
        <v>381</v>
      </c>
      <c r="D74" s="207"/>
      <c r="E74" s="207"/>
      <c r="F74" s="207">
        <f t="shared" si="16"/>
        <v>0</v>
      </c>
      <c r="G74" s="207"/>
      <c r="H74" s="207"/>
      <c r="I74" s="206">
        <f t="shared" si="17"/>
        <v>0</v>
      </c>
      <c r="J74" s="253"/>
      <c r="K74" s="250" t="e">
        <f>SUMIF('[1]C INTERESES'!$B$2110:$B$4192,$J$12:$J$83,'[1]C INTERESES'!$F$2110:$F$4192)</f>
        <v>#VALUE!</v>
      </c>
      <c r="L74" s="250" t="e">
        <f>SUMIF('[1]C INTERESES'!$B$2110:$B$4192,$J$12:$J$83,'[1]C INTERESES'!$I$2110:$I$4192)</f>
        <v>#VALUE!</v>
      </c>
      <c r="M74" s="250" t="e">
        <f>SUMIF('[1]C INTERESES'!$B$2110:$B$4192,$J$12:$J$83,'[1]C INTERESES'!$J$2110:$J$4192)</f>
        <v>#VALUE!</v>
      </c>
      <c r="N74" s="250" t="e">
        <f>SUMIF('[1]C INTERESES'!$B$2110:$B$4192,$J$12:$J$83,'[1]C INTERESES'!$N$2110:$N$4192)</f>
        <v>#VALUE!</v>
      </c>
      <c r="O74" s="250" t="e">
        <f>SUMIF('[1]C INTERESES'!$B$2110:$B$4192,$J$12:$J$83,'[1]C INTERESES'!$K$2110:$K$4192)</f>
        <v>#VALUE!</v>
      </c>
    </row>
    <row r="75" spans="2:15" ht="12.6" customHeight="1" x14ac:dyDescent="0.15">
      <c r="B75" s="208"/>
      <c r="C75" s="158" t="s">
        <v>382</v>
      </c>
      <c r="D75" s="207"/>
      <c r="E75" s="207"/>
      <c r="F75" s="207">
        <f t="shared" si="16"/>
        <v>0</v>
      </c>
      <c r="G75" s="207"/>
      <c r="H75" s="207"/>
      <c r="I75" s="206">
        <f t="shared" si="17"/>
        <v>0</v>
      </c>
      <c r="J75" s="253"/>
      <c r="K75" s="250" t="e">
        <f>SUMIF('[1]C INTERESES'!$B$2110:$B$4192,$J$12:$J$83,'[1]C INTERESES'!$F$2110:$F$4192)</f>
        <v>#VALUE!</v>
      </c>
      <c r="L75" s="250" t="e">
        <f>SUMIF('[1]C INTERESES'!$B$2110:$B$4192,$J$12:$J$83,'[1]C INTERESES'!$I$2110:$I$4192)</f>
        <v>#VALUE!</v>
      </c>
      <c r="M75" s="250" t="e">
        <f>SUMIF('[1]C INTERESES'!$B$2110:$B$4192,$J$12:$J$83,'[1]C INTERESES'!$J$2110:$J$4192)</f>
        <v>#VALUE!</v>
      </c>
      <c r="N75" s="250" t="e">
        <f>SUMIF('[1]C INTERESES'!$B$2110:$B$4192,$J$12:$J$83,'[1]C INTERESES'!$N$2110:$N$4192)</f>
        <v>#VALUE!</v>
      </c>
      <c r="O75" s="250" t="e">
        <f>SUMIF('[1]C INTERESES'!$B$2110:$B$4192,$J$12:$J$83,'[1]C INTERESES'!$K$2110:$K$4192)</f>
        <v>#VALUE!</v>
      </c>
    </row>
    <row r="76" spans="2:15" ht="12.6" customHeight="1" x14ac:dyDescent="0.15">
      <c r="B76" s="202" t="s">
        <v>383</v>
      </c>
      <c r="C76" s="204"/>
      <c r="D76" s="213">
        <f>D77+D78+D79+D80+D81+D82+D83</f>
        <v>0</v>
      </c>
      <c r="E76" s="213">
        <f>E77+E78+E79+E80+E81+E82+E83</f>
        <v>0</v>
      </c>
      <c r="F76" s="213">
        <f>+D76+E76</f>
        <v>0</v>
      </c>
      <c r="G76" s="213">
        <f>SUM(G83)</f>
        <v>0</v>
      </c>
      <c r="H76" s="213">
        <f>SUM(H77:H83)</f>
        <v>0</v>
      </c>
      <c r="I76" s="213">
        <f>F76-G76</f>
        <v>0</v>
      </c>
      <c r="J76" s="249"/>
      <c r="K76" s="250" t="e">
        <f>SUMIF('[1]C INTERESES'!$B$2110:$B$4192,$J$12:$J$83,'[1]C INTERESES'!$F$2110:$F$4192)</f>
        <v>#VALUE!</v>
      </c>
      <c r="L76" s="250" t="e">
        <f>SUMIF('[1]C INTERESES'!$B$2110:$B$4192,$J$12:$J$83,'[1]C INTERESES'!$I$2110:$I$4192)</f>
        <v>#VALUE!</v>
      </c>
      <c r="M76" s="250" t="e">
        <f>SUMIF('[1]C INTERESES'!$B$2110:$B$4192,$J$12:$J$83,'[1]C INTERESES'!$J$2110:$J$4192)</f>
        <v>#VALUE!</v>
      </c>
      <c r="N76" s="250" t="e">
        <f>SUMIF('[1]C INTERESES'!$B$2110:$B$4192,$J$12:$J$83,'[1]C INTERESES'!$N$2110:$N$4192)</f>
        <v>#VALUE!</v>
      </c>
      <c r="O76" s="250" t="e">
        <f>SUMIF('[1]C INTERESES'!$B$2110:$B$4192,$J$12:$J$83,'[1]C INTERESES'!$K$2110:$K$4192)</f>
        <v>#VALUE!</v>
      </c>
    </row>
    <row r="77" spans="2:15" ht="12" customHeight="1" x14ac:dyDescent="0.15">
      <c r="B77" s="208"/>
      <c r="C77" s="158" t="s">
        <v>384</v>
      </c>
      <c r="D77" s="207"/>
      <c r="E77" s="207"/>
      <c r="F77" s="207">
        <f t="shared" ref="F77:F82" si="18">+D77+E77</f>
        <v>0</v>
      </c>
      <c r="G77" s="207"/>
      <c r="H77" s="207"/>
      <c r="I77" s="206">
        <f t="shared" ref="I77:I83" si="19">F77-G77</f>
        <v>0</v>
      </c>
      <c r="J77" s="253"/>
      <c r="K77" s="250" t="e">
        <f>SUMIF('[1]C INTERESES'!$B$2110:$B$4192,$J$12:$J$83,'[1]C INTERESES'!$F$2110:$F$4192)</f>
        <v>#VALUE!</v>
      </c>
      <c r="L77" s="250" t="e">
        <f>SUMIF('[1]C INTERESES'!$B$2110:$B$4192,$J$12:$J$83,'[1]C INTERESES'!$I$2110:$I$4192)</f>
        <v>#VALUE!</v>
      </c>
      <c r="M77" s="250" t="e">
        <f>SUMIF('[1]C INTERESES'!$B$2110:$B$4192,$J$12:$J$83,'[1]C INTERESES'!$J$2110:$J$4192)</f>
        <v>#VALUE!</v>
      </c>
      <c r="N77" s="250" t="e">
        <f>SUMIF('[1]C INTERESES'!$B$2110:$B$4192,$J$12:$J$83,'[1]C INTERESES'!$N$2110:$N$4192)</f>
        <v>#VALUE!</v>
      </c>
      <c r="O77" s="250" t="e">
        <f>SUMIF('[1]C INTERESES'!$B$2110:$B$4192,$J$12:$J$83,'[1]C INTERESES'!$K$2110:$K$4192)</f>
        <v>#VALUE!</v>
      </c>
    </row>
    <row r="78" spans="2:15" ht="12" customHeight="1" x14ac:dyDescent="0.15">
      <c r="B78" s="208"/>
      <c r="C78" s="158" t="s">
        <v>385</v>
      </c>
      <c r="D78" s="207"/>
      <c r="E78" s="207"/>
      <c r="F78" s="207">
        <f t="shared" si="18"/>
        <v>0</v>
      </c>
      <c r="G78" s="207"/>
      <c r="H78" s="207"/>
      <c r="I78" s="206">
        <f t="shared" si="19"/>
        <v>0</v>
      </c>
      <c r="J78" s="253"/>
      <c r="K78" s="250" t="e">
        <f>SUMIF('[1]C INTERESES'!$B$2110:$B$4192,$J$12:$J$83,'[1]C INTERESES'!$F$2110:$F$4192)</f>
        <v>#VALUE!</v>
      </c>
      <c r="L78" s="250" t="e">
        <f>SUMIF('[1]C INTERESES'!$B$2110:$B$4192,$J$12:$J$83,'[1]C INTERESES'!$I$2110:$I$4192)</f>
        <v>#VALUE!</v>
      </c>
      <c r="M78" s="250" t="e">
        <f>SUMIF('[1]C INTERESES'!$B$2110:$B$4192,$J$12:$J$83,'[1]C INTERESES'!$J$2110:$J$4192)</f>
        <v>#VALUE!</v>
      </c>
      <c r="N78" s="250" t="e">
        <f>SUMIF('[1]C INTERESES'!$B$2110:$B$4192,$J$12:$J$83,'[1]C INTERESES'!$N$2110:$N$4192)</f>
        <v>#VALUE!</v>
      </c>
      <c r="O78" s="250" t="e">
        <f>SUMIF('[1]C INTERESES'!$B$2110:$B$4192,$J$12:$J$83,'[1]C INTERESES'!$K$2110:$K$4192)</f>
        <v>#VALUE!</v>
      </c>
    </row>
    <row r="79" spans="2:15" ht="12" customHeight="1" x14ac:dyDescent="0.15">
      <c r="B79" s="208"/>
      <c r="C79" s="158" t="s">
        <v>386</v>
      </c>
      <c r="D79" s="207"/>
      <c r="E79" s="207"/>
      <c r="F79" s="207">
        <f t="shared" si="18"/>
        <v>0</v>
      </c>
      <c r="G79" s="207"/>
      <c r="H79" s="207"/>
      <c r="I79" s="206">
        <f t="shared" si="19"/>
        <v>0</v>
      </c>
      <c r="J79" s="253"/>
      <c r="K79" s="250" t="e">
        <f>SUMIF('[1]C INTERESES'!$B$2110:$B$4192,$J$12:$J$83,'[1]C INTERESES'!$F$2110:$F$4192)</f>
        <v>#VALUE!</v>
      </c>
      <c r="L79" s="250" t="e">
        <f>SUMIF('[1]C INTERESES'!$B$2110:$B$4192,$J$12:$J$83,'[1]C INTERESES'!$I$2110:$I$4192)</f>
        <v>#VALUE!</v>
      </c>
      <c r="M79" s="250" t="e">
        <f>SUMIF('[1]C INTERESES'!$B$2110:$B$4192,$J$12:$J$83,'[1]C INTERESES'!$J$2110:$J$4192)</f>
        <v>#VALUE!</v>
      </c>
      <c r="N79" s="250" t="e">
        <f>SUMIF('[1]C INTERESES'!$B$2110:$B$4192,$J$12:$J$83,'[1]C INTERESES'!$N$2110:$N$4192)</f>
        <v>#VALUE!</v>
      </c>
      <c r="O79" s="250" t="e">
        <f>SUMIF('[1]C INTERESES'!$B$2110:$B$4192,$J$12:$J$83,'[1]C INTERESES'!$K$2110:$K$4192)</f>
        <v>#VALUE!</v>
      </c>
    </row>
    <row r="80" spans="2:15" ht="12" customHeight="1" x14ac:dyDescent="0.15">
      <c r="B80" s="208"/>
      <c r="C80" s="158" t="s">
        <v>387</v>
      </c>
      <c r="D80" s="207"/>
      <c r="E80" s="207"/>
      <c r="F80" s="207">
        <f t="shared" si="18"/>
        <v>0</v>
      </c>
      <c r="G80" s="207"/>
      <c r="H80" s="207"/>
      <c r="I80" s="206">
        <f t="shared" si="19"/>
        <v>0</v>
      </c>
      <c r="J80" s="253"/>
      <c r="K80" s="250" t="e">
        <f>SUMIF('[1]C INTERESES'!$B$2110:$B$4192,$J$12:$J$83,'[1]C INTERESES'!$F$2110:$F$4192)</f>
        <v>#VALUE!</v>
      </c>
      <c r="L80" s="250" t="e">
        <f>SUMIF('[1]C INTERESES'!$B$2110:$B$4192,$J$12:$J$83,'[1]C INTERESES'!$I$2110:$I$4192)</f>
        <v>#VALUE!</v>
      </c>
      <c r="M80" s="250" t="e">
        <f>SUMIF('[1]C INTERESES'!$B$2110:$B$4192,$J$12:$J$83,'[1]C INTERESES'!$J$2110:$J$4192)</f>
        <v>#VALUE!</v>
      </c>
      <c r="N80" s="250" t="e">
        <f>SUMIF('[1]C INTERESES'!$B$2110:$B$4192,$J$12:$J$83,'[1]C INTERESES'!$N$2110:$N$4192)</f>
        <v>#VALUE!</v>
      </c>
      <c r="O80" s="250" t="e">
        <f>SUMIF('[1]C INTERESES'!$B$2110:$B$4192,$J$12:$J$83,'[1]C INTERESES'!$K$2110:$K$4192)</f>
        <v>#VALUE!</v>
      </c>
    </row>
    <row r="81" spans="2:15" ht="12" customHeight="1" x14ac:dyDescent="0.15">
      <c r="B81" s="208"/>
      <c r="C81" s="158" t="s">
        <v>388</v>
      </c>
      <c r="D81" s="207"/>
      <c r="E81" s="207"/>
      <c r="F81" s="207">
        <f t="shared" si="18"/>
        <v>0</v>
      </c>
      <c r="G81" s="207"/>
      <c r="H81" s="207"/>
      <c r="I81" s="206">
        <f t="shared" si="19"/>
        <v>0</v>
      </c>
      <c r="J81" s="253"/>
      <c r="K81" s="250" t="e">
        <f>SUMIF('[1]C INTERESES'!$B$2110:$B$4192,$J$12:$J$83,'[1]C INTERESES'!$F$2110:$F$4192)</f>
        <v>#VALUE!</v>
      </c>
      <c r="L81" s="250" t="e">
        <f>SUMIF('[1]C INTERESES'!$B$2110:$B$4192,$J$12:$J$83,'[1]C INTERESES'!$I$2110:$I$4192)</f>
        <v>#VALUE!</v>
      </c>
      <c r="M81" s="250" t="e">
        <f>SUMIF('[1]C INTERESES'!$B$2110:$B$4192,$J$12:$J$83,'[1]C INTERESES'!$J$2110:$J$4192)</f>
        <v>#VALUE!</v>
      </c>
      <c r="N81" s="250" t="e">
        <f>SUMIF('[1]C INTERESES'!$B$2110:$B$4192,$J$12:$J$83,'[1]C INTERESES'!$N$2110:$N$4192)</f>
        <v>#VALUE!</v>
      </c>
      <c r="O81" s="250" t="e">
        <f>SUMIF('[1]C INTERESES'!$B$2110:$B$4192,$J$12:$J$83,'[1]C INTERESES'!$K$2110:$K$4192)</f>
        <v>#VALUE!</v>
      </c>
    </row>
    <row r="82" spans="2:15" ht="12" customHeight="1" x14ac:dyDescent="0.15">
      <c r="B82" s="208"/>
      <c r="C82" s="158" t="s">
        <v>389</v>
      </c>
      <c r="D82" s="207"/>
      <c r="E82" s="207"/>
      <c r="F82" s="207">
        <f t="shared" si="18"/>
        <v>0</v>
      </c>
      <c r="G82" s="207"/>
      <c r="H82" s="207"/>
      <c r="I82" s="206">
        <f t="shared" si="19"/>
        <v>0</v>
      </c>
      <c r="J82" s="253"/>
      <c r="K82" s="250" t="e">
        <f>SUMIF('[1]C INTERESES'!$B$2110:$B$4192,$J$12:$J$83,'[1]C INTERESES'!$F$2110:$F$4192)</f>
        <v>#VALUE!</v>
      </c>
      <c r="L82" s="250" t="e">
        <f>SUMIF('[1]C INTERESES'!$B$2110:$B$4192,$J$12:$J$83,'[1]C INTERESES'!$I$2110:$I$4192)</f>
        <v>#VALUE!</v>
      </c>
      <c r="M82" s="250" t="e">
        <f>SUMIF('[1]C INTERESES'!$B$2110:$B$4192,$J$12:$J$83,'[1]C INTERESES'!$J$2110:$J$4192)</f>
        <v>#VALUE!</v>
      </c>
      <c r="N82" s="250" t="e">
        <f>SUMIF('[1]C INTERESES'!$B$2110:$B$4192,$J$12:$J$83,'[1]C INTERESES'!$N$2110:$N$4192)</f>
        <v>#VALUE!</v>
      </c>
      <c r="O82" s="250" t="e">
        <f>SUMIF('[1]C INTERESES'!$B$2110:$B$4192,$J$12:$J$83,'[1]C INTERESES'!$K$2110:$K$4192)</f>
        <v>#VALUE!</v>
      </c>
    </row>
    <row r="83" spans="2:15" ht="12" customHeight="1" x14ac:dyDescent="0.15">
      <c r="B83" s="208"/>
      <c r="C83" s="158" t="s">
        <v>390</v>
      </c>
      <c r="D83" s="207"/>
      <c r="E83" s="207"/>
      <c r="F83" s="207">
        <f>+D83+E83</f>
        <v>0</v>
      </c>
      <c r="G83" s="207"/>
      <c r="H83" s="207"/>
      <c r="I83" s="206">
        <f t="shared" si="19"/>
        <v>0</v>
      </c>
      <c r="J83" s="253"/>
      <c r="K83" s="250" t="e">
        <f>SUMIF('[1]C INTERESES'!$B$2110:$B$4192,$J$12:$J$83,'[1]C INTERESES'!$F$2110:$F$4192)</f>
        <v>#VALUE!</v>
      </c>
      <c r="L83" s="250" t="e">
        <f>SUMIF('[1]C INTERESES'!$B$2110:$B$4192,$J$12:$J$83,'[1]C INTERESES'!$I$2110:$I$4192)</f>
        <v>#VALUE!</v>
      </c>
      <c r="M83" s="250" t="e">
        <f>SUMIF('[1]C INTERESES'!$B$2110:$B$4192,$J$12:$J$83,'[1]C INTERESES'!$J$2110:$J$4192)</f>
        <v>#VALUE!</v>
      </c>
      <c r="N83" s="250" t="e">
        <f>SUMIF('[1]C INTERESES'!$B$2110:$B$4192,$J$12:$J$83,'[1]C INTERESES'!$N$2110:$N$4192)</f>
        <v>#VALUE!</v>
      </c>
      <c r="O83" s="250" t="e">
        <f>SUMIF('[1]C INTERESES'!$B$2110:$B$4192,$J$12:$J$83,'[1]C INTERESES'!$K$2110:$K$4192)</f>
        <v>#VALUE!</v>
      </c>
    </row>
    <row r="84" spans="2:15" ht="9.9499999999999993" customHeight="1" x14ac:dyDescent="0.15">
      <c r="B84" s="254"/>
      <c r="C84" s="255"/>
      <c r="D84" s="226"/>
      <c r="E84" s="226"/>
      <c r="F84" s="226"/>
      <c r="G84" s="226"/>
      <c r="H84" s="226"/>
      <c r="I84" s="226"/>
      <c r="J84" s="253"/>
      <c r="K84" s="253"/>
      <c r="L84" s="228"/>
      <c r="M84" s="253"/>
      <c r="N84" s="253"/>
      <c r="O84" s="253"/>
    </row>
    <row r="85" spans="2:15" ht="9.9499999999999993" customHeight="1" x14ac:dyDescent="0.15">
      <c r="B85" s="256"/>
      <c r="C85" s="256"/>
      <c r="D85" s="257"/>
      <c r="E85" s="257"/>
      <c r="F85" s="257"/>
      <c r="G85" s="257"/>
      <c r="H85" s="257"/>
      <c r="I85" s="258"/>
      <c r="J85" s="253"/>
      <c r="K85" s="253"/>
      <c r="L85" s="253"/>
      <c r="M85" s="253"/>
      <c r="N85" s="253"/>
      <c r="O85" s="253"/>
    </row>
    <row r="86" spans="2:15" ht="12.75" x14ac:dyDescent="0.15">
      <c r="B86" s="98" t="s">
        <v>6</v>
      </c>
      <c r="C86" s="98"/>
      <c r="D86" s="259" t="s">
        <v>311</v>
      </c>
      <c r="E86" s="259"/>
      <c r="F86" s="259"/>
      <c r="G86" s="259"/>
      <c r="H86" s="259"/>
      <c r="I86" s="259" t="s">
        <v>312</v>
      </c>
      <c r="J86" s="243"/>
      <c r="K86" s="98" t="s">
        <v>311</v>
      </c>
      <c r="L86" s="98"/>
      <c r="M86" s="98"/>
      <c r="N86" s="98"/>
      <c r="O86" s="98"/>
    </row>
    <row r="87" spans="2:15" ht="24" customHeight="1" x14ac:dyDescent="0.15">
      <c r="B87" s="98"/>
      <c r="C87" s="98"/>
      <c r="D87" s="260" t="s">
        <v>313</v>
      </c>
      <c r="E87" s="261" t="s">
        <v>314</v>
      </c>
      <c r="F87" s="260" t="s">
        <v>315</v>
      </c>
      <c r="G87" s="260" t="s">
        <v>197</v>
      </c>
      <c r="H87" s="260" t="s">
        <v>316</v>
      </c>
      <c r="I87" s="259"/>
      <c r="J87" s="243"/>
      <c r="K87" s="196" t="s">
        <v>313</v>
      </c>
      <c r="L87" s="13" t="s">
        <v>314</v>
      </c>
      <c r="M87" s="196" t="s">
        <v>315</v>
      </c>
      <c r="N87" s="244" t="s">
        <v>197</v>
      </c>
      <c r="O87" s="196" t="s">
        <v>316</v>
      </c>
    </row>
    <row r="88" spans="2:15" ht="12" customHeight="1" x14ac:dyDescent="0.15">
      <c r="B88" s="262"/>
      <c r="C88" s="263"/>
      <c r="D88" s="264"/>
      <c r="E88" s="264"/>
      <c r="F88" s="264"/>
      <c r="G88" s="264"/>
      <c r="H88" s="264"/>
      <c r="I88" s="205"/>
      <c r="J88" s="253"/>
      <c r="K88" s="253"/>
      <c r="L88" s="253"/>
      <c r="M88" s="253"/>
      <c r="N88" s="253"/>
      <c r="O88" s="253"/>
    </row>
    <row r="89" spans="2:15" ht="12.75" x14ac:dyDescent="0.15">
      <c r="B89" s="202" t="s">
        <v>391</v>
      </c>
      <c r="C89" s="204"/>
      <c r="D89" s="213">
        <f>D90+D98+D108+D118+D128+D138+D142+D151+D155</f>
        <v>0</v>
      </c>
      <c r="E89" s="213">
        <f>E90+E98+E108+E118+E128+E138+E142+E151+E155</f>
        <v>6798.6</v>
      </c>
      <c r="F89" s="213">
        <f>D89+E89</f>
        <v>6798.6</v>
      </c>
      <c r="G89" s="213">
        <f>G90+G98+G108+G118+G128+G138+G142+G151+G155</f>
        <v>6798.6</v>
      </c>
      <c r="H89" s="213">
        <f>H90+H98+H108+H118+H128+H138+H142+H151+H155</f>
        <v>6798.6</v>
      </c>
      <c r="I89" s="213">
        <f t="shared" ref="I89:I120" si="20">F89-G89</f>
        <v>0</v>
      </c>
      <c r="J89" s="249"/>
      <c r="K89" s="249"/>
      <c r="L89" s="249"/>
      <c r="M89" s="249"/>
      <c r="N89" s="249"/>
      <c r="O89" s="249"/>
    </row>
    <row r="90" spans="2:15" ht="12.6" customHeight="1" x14ac:dyDescent="0.15">
      <c r="B90" s="251" t="s">
        <v>318</v>
      </c>
      <c r="C90" s="210"/>
      <c r="D90" s="213">
        <f>SUM(D91:D97)</f>
        <v>0</v>
      </c>
      <c r="E90" s="213">
        <f>SUM(E91:E97)</f>
        <v>0</v>
      </c>
      <c r="F90" s="213">
        <f>D90+E90</f>
        <v>0</v>
      </c>
      <c r="G90" s="213">
        <f>SUM(G91:G97)</f>
        <v>0</v>
      </c>
      <c r="H90" s="213">
        <f>SUM(H91:H97)</f>
        <v>0</v>
      </c>
      <c r="I90" s="213">
        <f t="shared" si="20"/>
        <v>0</v>
      </c>
      <c r="K90" s="249"/>
      <c r="L90" s="249"/>
      <c r="M90" s="249"/>
      <c r="N90" s="249"/>
      <c r="O90" s="249"/>
    </row>
    <row r="91" spans="2:15" ht="12.6" customHeight="1" x14ac:dyDescent="0.15">
      <c r="B91" s="208"/>
      <c r="C91" s="158" t="s">
        <v>319</v>
      </c>
      <c r="D91" s="207"/>
      <c r="E91" s="207"/>
      <c r="F91" s="207">
        <f t="shared" ref="F91:F137" si="21">+D91+E91</f>
        <v>0</v>
      </c>
      <c r="G91" s="207"/>
      <c r="H91" s="207"/>
      <c r="I91" s="206">
        <f t="shared" si="20"/>
        <v>0</v>
      </c>
      <c r="J91" s="14">
        <v>1100</v>
      </c>
      <c r="K91" s="253" t="e">
        <f>SUMIF('[1]FUENTES S INTERESES'!$B$907:$B$1795,$J$91:$J$163,'[1]FUENTES S INTERESES'!$F$907:$F$1796)</f>
        <v>#VALUE!</v>
      </c>
      <c r="L91" s="253" t="e">
        <f>SUMIF('[1]FUENTES S INTERESES'!$B$907:$B$1795,$J$91:$J$163,'[1]FUENTES S INTERESES'!$I$907:$I$1796)</f>
        <v>#VALUE!</v>
      </c>
      <c r="M91" s="253" t="e">
        <f>SUMIF('[1]FUENTES S INTERESES'!$B$907:$B$1795,$J$91:$J$163,'[1]FUENTES S INTERESES'!$J$907:$J$1796)</f>
        <v>#VALUE!</v>
      </c>
      <c r="N91" s="253" t="e">
        <f>SUMIF('[1]FUENTES S INTERESES'!$B$907:$B$1795,$J$91:$J$163,'[1]FUENTES S INTERESES'!$N$907:$N$1796)</f>
        <v>#VALUE!</v>
      </c>
      <c r="O91" s="253" t="e">
        <f>SUMIF('[1]FUENTES S INTERESES'!$B$907:$B$1795,$J$91:$J$163,'[1]FUENTES S INTERESES'!$K$907:$K$1796)</f>
        <v>#VALUE!</v>
      </c>
    </row>
    <row r="92" spans="2:15" ht="12.6" customHeight="1" x14ac:dyDescent="0.15">
      <c r="B92" s="208"/>
      <c r="C92" s="158" t="s">
        <v>320</v>
      </c>
      <c r="D92" s="207"/>
      <c r="E92" s="207"/>
      <c r="F92" s="207">
        <f t="shared" si="21"/>
        <v>0</v>
      </c>
      <c r="G92" s="207"/>
      <c r="H92" s="207"/>
      <c r="I92" s="206">
        <f t="shared" si="20"/>
        <v>0</v>
      </c>
      <c r="J92" s="14">
        <v>1200</v>
      </c>
      <c r="K92" s="253" t="e">
        <f>SUMIF('[1]FUENTES S INTERESES'!$B$907:$B$1795,$J$91:$J$163,'[1]FUENTES S INTERESES'!$F$907:$F$1796)</f>
        <v>#VALUE!</v>
      </c>
      <c r="L92" s="253" t="e">
        <f>SUMIF('[1]FUENTES S INTERESES'!$B$907:$B$1795,$J$91:$J$163,'[1]FUENTES S INTERESES'!$I$907:$I$1796)</f>
        <v>#VALUE!</v>
      </c>
      <c r="M92" s="253" t="e">
        <f>SUMIF('[1]FUENTES S INTERESES'!$B$907:$B$1795,$J$91:$J$163,'[1]FUENTES S INTERESES'!$J$907:$J$1796)</f>
        <v>#VALUE!</v>
      </c>
      <c r="N92" s="253" t="e">
        <f>SUMIF('[1]FUENTES S INTERESES'!$B$907:$B$1795,$J$91:$J$163,'[1]FUENTES S INTERESES'!$N$907:$N$1796)</f>
        <v>#VALUE!</v>
      </c>
      <c r="O92" s="253" t="e">
        <f>SUMIF('[1]FUENTES S INTERESES'!$B$907:$B$1795,$J$91:$J$163,'[1]FUENTES S INTERESES'!$K$907:$K$1796)</f>
        <v>#VALUE!</v>
      </c>
    </row>
    <row r="93" spans="2:15" ht="12.6" customHeight="1" x14ac:dyDescent="0.15">
      <c r="B93" s="208"/>
      <c r="C93" s="158" t="s">
        <v>321</v>
      </c>
      <c r="D93" s="207"/>
      <c r="E93" s="207"/>
      <c r="F93" s="207">
        <f t="shared" si="21"/>
        <v>0</v>
      </c>
      <c r="G93" s="207"/>
      <c r="H93" s="207"/>
      <c r="I93" s="206">
        <f t="shared" si="20"/>
        <v>0</v>
      </c>
      <c r="J93" s="14">
        <v>1300</v>
      </c>
      <c r="K93" s="253" t="e">
        <f>SUMIF('[1]FUENTES S INTERESES'!$B$907:$B$1795,$J$91:$J$163,'[1]FUENTES S INTERESES'!$F$907:$F$1796)</f>
        <v>#VALUE!</v>
      </c>
      <c r="L93" s="253" t="e">
        <f>SUMIF('[1]FUENTES S INTERESES'!$B$907:$B$1795,$J$91:$J$163,'[1]FUENTES S INTERESES'!$I$907:$I$1796)</f>
        <v>#VALUE!</v>
      </c>
      <c r="M93" s="253" t="e">
        <f>SUMIF('[1]FUENTES S INTERESES'!$B$907:$B$1795,$J$91:$J$163,'[1]FUENTES S INTERESES'!$J$907:$J$1796)</f>
        <v>#VALUE!</v>
      </c>
      <c r="N93" s="253" t="e">
        <f>SUMIF('[1]FUENTES S INTERESES'!$B$907:$B$1795,$J$91:$J$163,'[1]FUENTES S INTERESES'!$N$907:$N$1796)</f>
        <v>#VALUE!</v>
      </c>
      <c r="O93" s="253" t="e">
        <f>SUMIF('[1]FUENTES S INTERESES'!$B$907:$B$1795,$J$91:$J$163,'[1]FUENTES S INTERESES'!$K$907:$K$1796)</f>
        <v>#VALUE!</v>
      </c>
    </row>
    <row r="94" spans="2:15" ht="12.6" customHeight="1" x14ac:dyDescent="0.15">
      <c r="B94" s="208"/>
      <c r="C94" s="158" t="s">
        <v>322</v>
      </c>
      <c r="D94" s="207"/>
      <c r="E94" s="207"/>
      <c r="F94" s="207">
        <f t="shared" si="21"/>
        <v>0</v>
      </c>
      <c r="G94" s="207"/>
      <c r="H94" s="207"/>
      <c r="I94" s="206">
        <f t="shared" si="20"/>
        <v>0</v>
      </c>
      <c r="J94" s="14">
        <v>1400</v>
      </c>
      <c r="K94" s="253" t="e">
        <f>SUMIF('[1]FUENTES S INTERESES'!$B$907:$B$1795,$J$91:$J$163,'[1]FUENTES S INTERESES'!$F$907:$F$1796)</f>
        <v>#VALUE!</v>
      </c>
      <c r="L94" s="253" t="e">
        <f>SUMIF('[1]FUENTES S INTERESES'!$B$907:$B$1795,$J$91:$J$163,'[1]FUENTES S INTERESES'!$I$907:$I$1796)</f>
        <v>#VALUE!</v>
      </c>
      <c r="M94" s="253" t="e">
        <f>SUMIF('[1]FUENTES S INTERESES'!$B$907:$B$1795,$J$91:$J$163,'[1]FUENTES S INTERESES'!$J$907:$J$1796)</f>
        <v>#VALUE!</v>
      </c>
      <c r="N94" s="253" t="e">
        <f>SUMIF('[1]FUENTES S INTERESES'!$B$907:$B$1795,$J$91:$J$163,'[1]FUENTES S INTERESES'!$N$907:$N$1796)</f>
        <v>#VALUE!</v>
      </c>
      <c r="O94" s="253" t="e">
        <f>SUMIF('[1]FUENTES S INTERESES'!$B$907:$B$1795,$J$91:$J$163,'[1]FUENTES S INTERESES'!$K$907:$K$1796)</f>
        <v>#VALUE!</v>
      </c>
    </row>
    <row r="95" spans="2:15" ht="12.6" customHeight="1" x14ac:dyDescent="0.15">
      <c r="B95" s="208"/>
      <c r="C95" s="158" t="s">
        <v>323</v>
      </c>
      <c r="D95" s="207"/>
      <c r="E95" s="207"/>
      <c r="F95" s="207">
        <f t="shared" si="21"/>
        <v>0</v>
      </c>
      <c r="G95" s="207"/>
      <c r="H95" s="207"/>
      <c r="I95" s="206">
        <f t="shared" si="20"/>
        <v>0</v>
      </c>
      <c r="J95" s="14">
        <v>1500</v>
      </c>
      <c r="K95" s="253" t="e">
        <f>SUMIF('[1]FUENTES S INTERESES'!$B$907:$B$1795,$J$91:$J$163,'[1]FUENTES S INTERESES'!$F$907:$F$1796)</f>
        <v>#VALUE!</v>
      </c>
      <c r="L95" s="253" t="e">
        <f>SUMIF('[1]FUENTES S INTERESES'!$B$907:$B$1795,$J$91:$J$163,'[1]FUENTES S INTERESES'!$I$907:$I$1796)</f>
        <v>#VALUE!</v>
      </c>
      <c r="M95" s="253" t="e">
        <f>SUMIF('[1]FUENTES S INTERESES'!$B$907:$B$1795,$J$91:$J$163,'[1]FUENTES S INTERESES'!$J$907:$J$1796)</f>
        <v>#VALUE!</v>
      </c>
      <c r="N95" s="253" t="e">
        <f>SUMIF('[1]FUENTES S INTERESES'!$B$907:$B$1795,$J$91:$J$163,'[1]FUENTES S INTERESES'!$N$907:$N$1796)</f>
        <v>#VALUE!</v>
      </c>
      <c r="O95" s="253" t="e">
        <f>SUMIF('[1]FUENTES S INTERESES'!$B$907:$B$1795,$J$91:$J$163,'[1]FUENTES S INTERESES'!$K$907:$K$1796)</f>
        <v>#VALUE!</v>
      </c>
    </row>
    <row r="96" spans="2:15" ht="12.6" customHeight="1" x14ac:dyDescent="0.15">
      <c r="B96" s="208"/>
      <c r="C96" s="158" t="s">
        <v>324</v>
      </c>
      <c r="D96" s="207"/>
      <c r="E96" s="207"/>
      <c r="F96" s="207">
        <f t="shared" si="21"/>
        <v>0</v>
      </c>
      <c r="G96" s="207"/>
      <c r="H96" s="207"/>
      <c r="I96" s="206">
        <f t="shared" si="20"/>
        <v>0</v>
      </c>
      <c r="K96" s="253" t="e">
        <f>SUMIF('[1]FUENTES S INTERESES'!$B$907:$B$1795,$J$91:$J$163,'[1]FUENTES S INTERESES'!$F$907:$F$1796)</f>
        <v>#VALUE!</v>
      </c>
      <c r="L96" s="253" t="e">
        <f>SUMIF('[1]FUENTES S INTERESES'!$B$907:$B$1795,$J$91:$J$163,'[1]FUENTES S INTERESES'!$I$907:$I$1796)</f>
        <v>#VALUE!</v>
      </c>
      <c r="M96" s="253" t="e">
        <f>SUMIF('[1]FUENTES S INTERESES'!$B$907:$B$1795,$J$91:$J$163,'[1]FUENTES S INTERESES'!$J$907:$J$1796)</f>
        <v>#VALUE!</v>
      </c>
      <c r="N96" s="253" t="e">
        <f>SUMIF('[1]FUENTES S INTERESES'!$B$907:$B$1795,$J$91:$J$163,'[1]FUENTES S INTERESES'!$N$907:$N$1796)</f>
        <v>#VALUE!</v>
      </c>
      <c r="O96" s="253" t="e">
        <f>SUMIF('[1]FUENTES S INTERESES'!$B$907:$B$1795,$J$91:$J$163,'[1]FUENTES S INTERESES'!$K$907:$K$1796)</f>
        <v>#VALUE!</v>
      </c>
    </row>
    <row r="97" spans="2:15" ht="12.6" customHeight="1" x14ac:dyDescent="0.15">
      <c r="B97" s="208"/>
      <c r="C97" s="158" t="s">
        <v>325</v>
      </c>
      <c r="D97" s="207"/>
      <c r="E97" s="207"/>
      <c r="F97" s="207">
        <f t="shared" si="21"/>
        <v>0</v>
      </c>
      <c r="G97" s="207"/>
      <c r="H97" s="207"/>
      <c r="I97" s="206">
        <f t="shared" si="20"/>
        <v>0</v>
      </c>
      <c r="J97" s="14">
        <v>1700</v>
      </c>
      <c r="K97" s="253" t="e">
        <f>SUMIF('[1]FUENTES S INTERESES'!$B$907:$B$1795,$J$91:$J$163,'[1]FUENTES S INTERESES'!$F$907:$F$1796)</f>
        <v>#VALUE!</v>
      </c>
      <c r="L97" s="253" t="e">
        <f>SUMIF('[1]FUENTES S INTERESES'!$B$907:$B$1795,$J$91:$J$163,'[1]FUENTES S INTERESES'!$I$907:$I$1796)</f>
        <v>#VALUE!</v>
      </c>
      <c r="M97" s="253" t="e">
        <f>SUMIF('[1]FUENTES S INTERESES'!$B$907:$B$1795,$J$91:$J$163,'[1]FUENTES S INTERESES'!$J$907:$J$1796)</f>
        <v>#VALUE!</v>
      </c>
      <c r="N97" s="253" t="e">
        <f>SUMIF('[1]FUENTES S INTERESES'!$B$907:$B$1795,$J$91:$J$163,'[1]FUENTES S INTERESES'!$N$907:$N$1796)</f>
        <v>#VALUE!</v>
      </c>
      <c r="O97" s="253" t="e">
        <f>SUMIF('[1]FUENTES S INTERESES'!$B$907:$B$1795,$J$91:$J$163,'[1]FUENTES S INTERESES'!$K$907:$K$1796)</f>
        <v>#VALUE!</v>
      </c>
    </row>
    <row r="98" spans="2:15" ht="12.6" customHeight="1" x14ac:dyDescent="0.15">
      <c r="B98" s="265" t="s">
        <v>326</v>
      </c>
      <c r="C98" s="266"/>
      <c r="D98" s="267">
        <f>SUM(D99:D107)</f>
        <v>0</v>
      </c>
      <c r="E98" s="267">
        <f>SUM(E99:E107)</f>
        <v>0</v>
      </c>
      <c r="F98" s="267">
        <f>D98+E98</f>
        <v>0</v>
      </c>
      <c r="G98" s="267">
        <f>SUM(G99:G107)</f>
        <v>0</v>
      </c>
      <c r="H98" s="267">
        <f>SUM(H99:H107)</f>
        <v>0</v>
      </c>
      <c r="I98" s="267">
        <f t="shared" si="20"/>
        <v>0</v>
      </c>
      <c r="K98" s="253" t="e">
        <f>SUMIF('[1]FUENTES S INTERESES'!$B$907:$B$1795,$J$91:$J$163,'[1]FUENTES S INTERESES'!$F$907:$F$1796)</f>
        <v>#VALUE!</v>
      </c>
      <c r="L98" s="253" t="e">
        <f>SUMIF('[1]FUENTES S INTERESES'!$B$907:$B$1795,$J$91:$J$163,'[1]FUENTES S INTERESES'!$I$907:$I$1796)</f>
        <v>#VALUE!</v>
      </c>
      <c r="M98" s="253" t="e">
        <f>SUMIF('[1]FUENTES S INTERESES'!$B$907:$B$1795,$J$91:$J$163,'[1]FUENTES S INTERESES'!$J$907:$J$1796)</f>
        <v>#VALUE!</v>
      </c>
      <c r="N98" s="253" t="e">
        <f>SUMIF('[1]FUENTES S INTERESES'!$B$907:$B$1795,$J$91:$J$163,'[1]FUENTES S INTERESES'!$N$907:$N$1796)</f>
        <v>#VALUE!</v>
      </c>
      <c r="O98" s="253" t="e">
        <f>SUMIF('[1]FUENTES S INTERESES'!$B$907:$B$1795,$J$91:$J$163,'[1]FUENTES S INTERESES'!$K$907:$K$1796)</f>
        <v>#VALUE!</v>
      </c>
    </row>
    <row r="99" spans="2:15" ht="12.6" customHeight="1" x14ac:dyDescent="0.15">
      <c r="B99" s="262"/>
      <c r="C99" s="263" t="s">
        <v>327</v>
      </c>
      <c r="D99" s="268"/>
      <c r="E99" s="268"/>
      <c r="F99" s="268">
        <f t="shared" si="21"/>
        <v>0</v>
      </c>
      <c r="G99" s="268"/>
      <c r="H99" s="268"/>
      <c r="I99" s="269">
        <f t="shared" si="20"/>
        <v>0</v>
      </c>
      <c r="J99" s="14">
        <v>2100</v>
      </c>
      <c r="K99" s="253" t="e">
        <f>SUMIF('[1]FUENTES S INTERESES'!$B$907:$B$1795,$J$91:$J$163,'[1]FUENTES S INTERESES'!$F$907:$F$1796)</f>
        <v>#VALUE!</v>
      </c>
      <c r="L99" s="253" t="e">
        <f>SUMIF('[1]FUENTES S INTERESES'!$B$907:$B$1795,$J$91:$J$163,'[1]FUENTES S INTERESES'!$I$907:$I$1796)</f>
        <v>#VALUE!</v>
      </c>
      <c r="M99" s="253" t="e">
        <f>SUMIF('[1]FUENTES S INTERESES'!$B$907:$B$1795,$J$91:$J$163,'[1]FUENTES S INTERESES'!$J$907:$J$1796)</f>
        <v>#VALUE!</v>
      </c>
      <c r="N99" s="253" t="e">
        <f>SUMIF('[1]FUENTES S INTERESES'!$B$907:$B$1795,$J$91:$J$163,'[1]FUENTES S INTERESES'!$N$907:$N$1796)</f>
        <v>#VALUE!</v>
      </c>
      <c r="O99" s="253" t="e">
        <f>SUMIF('[1]FUENTES S INTERESES'!$B$907:$B$1795,$J$91:$J$163,'[1]FUENTES S INTERESES'!$K$907:$K$1796)</f>
        <v>#VALUE!</v>
      </c>
    </row>
    <row r="100" spans="2:15" ht="12.6" customHeight="1" x14ac:dyDescent="0.15">
      <c r="B100" s="208"/>
      <c r="C100" s="158" t="s">
        <v>328</v>
      </c>
      <c r="D100" s="207"/>
      <c r="E100" s="207"/>
      <c r="F100" s="207">
        <f t="shared" si="21"/>
        <v>0</v>
      </c>
      <c r="G100" s="207"/>
      <c r="H100" s="207"/>
      <c r="I100" s="206">
        <f t="shared" si="20"/>
        <v>0</v>
      </c>
      <c r="J100" s="14">
        <v>2200</v>
      </c>
      <c r="K100" s="253" t="e">
        <f>SUMIF('[1]FUENTES S INTERESES'!$B$907:$B$1795,$J$91:$J$163,'[1]FUENTES S INTERESES'!$F$907:$F$1796)</f>
        <v>#VALUE!</v>
      </c>
      <c r="L100" s="253" t="e">
        <f>SUMIF('[1]FUENTES S INTERESES'!$B$907:$B$1795,$J$91:$J$163,'[1]FUENTES S INTERESES'!$I$907:$I$1796)</f>
        <v>#VALUE!</v>
      </c>
      <c r="M100" s="253" t="e">
        <f>SUMIF('[1]FUENTES S INTERESES'!$B$907:$B$1795,$J$91:$J$163,'[1]FUENTES S INTERESES'!$J$907:$J$1796)</f>
        <v>#VALUE!</v>
      </c>
      <c r="N100" s="253" t="e">
        <f>SUMIF('[1]FUENTES S INTERESES'!$B$907:$B$1795,$J$91:$J$163,'[1]FUENTES S INTERESES'!$N$907:$N$1796)</f>
        <v>#VALUE!</v>
      </c>
      <c r="O100" s="253" t="e">
        <f>SUMIF('[1]FUENTES S INTERESES'!$B$907:$B$1795,$J$91:$J$163,'[1]FUENTES S INTERESES'!$K$907:$K$1796)</f>
        <v>#VALUE!</v>
      </c>
    </row>
    <row r="101" spans="2:15" ht="12.6" customHeight="1" x14ac:dyDescent="0.15">
      <c r="B101" s="208"/>
      <c r="C101" s="158" t="s">
        <v>329</v>
      </c>
      <c r="D101" s="207"/>
      <c r="E101" s="207"/>
      <c r="F101" s="207">
        <f t="shared" si="21"/>
        <v>0</v>
      </c>
      <c r="G101" s="207"/>
      <c r="H101" s="207"/>
      <c r="I101" s="206">
        <f t="shared" si="20"/>
        <v>0</v>
      </c>
      <c r="J101" s="14">
        <v>2300</v>
      </c>
      <c r="K101" s="253" t="e">
        <f>SUMIF('[1]FUENTES S INTERESES'!$B$907:$B$1795,$J$91:$J$163,'[1]FUENTES S INTERESES'!$F$907:$F$1796)</f>
        <v>#VALUE!</v>
      </c>
      <c r="L101" s="253" t="e">
        <f>SUMIF('[1]FUENTES S INTERESES'!$B$907:$B$1795,$J$91:$J$163,'[1]FUENTES S INTERESES'!$I$907:$I$1796)</f>
        <v>#VALUE!</v>
      </c>
      <c r="M101" s="253" t="e">
        <f>SUMIF('[1]FUENTES S INTERESES'!$B$907:$B$1795,$J$91:$J$163,'[1]FUENTES S INTERESES'!$J$907:$J$1796)</f>
        <v>#VALUE!</v>
      </c>
      <c r="N101" s="253" t="e">
        <f>SUMIF('[1]FUENTES S INTERESES'!$B$907:$B$1795,$J$91:$J$163,'[1]FUENTES S INTERESES'!$N$907:$N$1796)</f>
        <v>#VALUE!</v>
      </c>
      <c r="O101" s="253" t="e">
        <f>SUMIF('[1]FUENTES S INTERESES'!$B$907:$B$1795,$J$91:$J$163,'[1]FUENTES S INTERESES'!$K$907:$K$1796)</f>
        <v>#VALUE!</v>
      </c>
    </row>
    <row r="102" spans="2:15" ht="12.6" customHeight="1" x14ac:dyDescent="0.15">
      <c r="B102" s="208"/>
      <c r="C102" s="158" t="s">
        <v>330</v>
      </c>
      <c r="D102" s="207"/>
      <c r="E102" s="207"/>
      <c r="F102" s="207">
        <f t="shared" si="21"/>
        <v>0</v>
      </c>
      <c r="G102" s="207"/>
      <c r="H102" s="207"/>
      <c r="I102" s="206">
        <f t="shared" si="20"/>
        <v>0</v>
      </c>
      <c r="J102" s="14">
        <v>2400</v>
      </c>
      <c r="K102" s="253" t="e">
        <f>SUMIF('[1]FUENTES S INTERESES'!$B$907:$B$1795,$J$91:$J$163,'[1]FUENTES S INTERESES'!$F$907:$F$1796)</f>
        <v>#VALUE!</v>
      </c>
      <c r="L102" s="253" t="e">
        <f>SUMIF('[1]FUENTES S INTERESES'!$B$907:$B$1795,$J$91:$J$163,'[1]FUENTES S INTERESES'!$I$907:$I$1796)</f>
        <v>#VALUE!</v>
      </c>
      <c r="M102" s="253" t="e">
        <f>SUMIF('[1]FUENTES S INTERESES'!$B$907:$B$1795,$J$91:$J$163,'[1]FUENTES S INTERESES'!$J$907:$J$1796)</f>
        <v>#VALUE!</v>
      </c>
      <c r="N102" s="253" t="e">
        <f>SUMIF('[1]FUENTES S INTERESES'!$B$907:$B$1795,$J$91:$J$163,'[1]FUENTES S INTERESES'!$N$907:$N$1796)</f>
        <v>#VALUE!</v>
      </c>
      <c r="O102" s="253" t="e">
        <f>SUMIF('[1]FUENTES S INTERESES'!$B$907:$B$1795,$J$91:$J$163,'[1]FUENTES S INTERESES'!$K$907:$K$1796)</f>
        <v>#VALUE!</v>
      </c>
    </row>
    <row r="103" spans="2:15" ht="12.6" customHeight="1" x14ac:dyDescent="0.15">
      <c r="B103" s="208"/>
      <c r="C103" s="158" t="s">
        <v>331</v>
      </c>
      <c r="D103" s="207"/>
      <c r="E103" s="207"/>
      <c r="F103" s="207">
        <f t="shared" si="21"/>
        <v>0</v>
      </c>
      <c r="G103" s="207"/>
      <c r="H103" s="207"/>
      <c r="I103" s="206">
        <f t="shared" si="20"/>
        <v>0</v>
      </c>
      <c r="J103" s="14">
        <v>2500</v>
      </c>
      <c r="K103" s="253" t="e">
        <f>SUMIF('[1]FUENTES S INTERESES'!$B$907:$B$1795,$J$91:$J$163,'[1]FUENTES S INTERESES'!$F$907:$F$1796)</f>
        <v>#VALUE!</v>
      </c>
      <c r="L103" s="253" t="e">
        <f>SUMIF('[1]FUENTES S INTERESES'!$B$907:$B$1795,$J$91:$J$163,'[1]FUENTES S INTERESES'!$I$907:$I$1796)</f>
        <v>#VALUE!</v>
      </c>
      <c r="M103" s="253" t="e">
        <f>SUMIF('[1]FUENTES S INTERESES'!$B$907:$B$1795,$J$91:$J$163,'[1]FUENTES S INTERESES'!$J$907:$J$1796)</f>
        <v>#VALUE!</v>
      </c>
      <c r="N103" s="253" t="e">
        <f>SUMIF('[1]FUENTES S INTERESES'!$B$907:$B$1795,$J$91:$J$163,'[1]FUENTES S INTERESES'!$N$907:$N$1796)</f>
        <v>#VALUE!</v>
      </c>
      <c r="O103" s="253" t="e">
        <f>SUMIF('[1]FUENTES S INTERESES'!$B$907:$B$1795,$J$91:$J$163,'[1]FUENTES S INTERESES'!$K$907:$K$1796)</f>
        <v>#VALUE!</v>
      </c>
    </row>
    <row r="104" spans="2:15" ht="12.6" customHeight="1" x14ac:dyDescent="0.15">
      <c r="B104" s="208"/>
      <c r="C104" s="158" t="s">
        <v>332</v>
      </c>
      <c r="D104" s="207"/>
      <c r="E104" s="207"/>
      <c r="F104" s="207">
        <f t="shared" si="21"/>
        <v>0</v>
      </c>
      <c r="G104" s="207"/>
      <c r="H104" s="207"/>
      <c r="I104" s="206">
        <f t="shared" si="20"/>
        <v>0</v>
      </c>
      <c r="J104" s="14">
        <v>2600</v>
      </c>
      <c r="K104" s="253" t="e">
        <f>SUMIF('[1]FUENTES S INTERESES'!$B$907:$B$1795,$J$91:$J$163,'[1]FUENTES S INTERESES'!$F$907:$F$1796)</f>
        <v>#VALUE!</v>
      </c>
      <c r="L104" s="253" t="e">
        <f>SUMIF('[1]FUENTES S INTERESES'!$B$907:$B$1795,$J$91:$J$163,'[1]FUENTES S INTERESES'!$I$907:$I$1796)</f>
        <v>#VALUE!</v>
      </c>
      <c r="M104" s="253" t="e">
        <f>SUMIF('[1]FUENTES S INTERESES'!$B$907:$B$1795,$J$91:$J$163,'[1]FUENTES S INTERESES'!$J$907:$J$1796)</f>
        <v>#VALUE!</v>
      </c>
      <c r="N104" s="253" t="e">
        <f>SUMIF('[1]FUENTES S INTERESES'!$B$907:$B$1795,$J$91:$J$163,'[1]FUENTES S INTERESES'!$N$907:$N$1796)</f>
        <v>#VALUE!</v>
      </c>
      <c r="O104" s="253" t="e">
        <f>SUMIF('[1]FUENTES S INTERESES'!$B$907:$B$1795,$J$91:$J$163,'[1]FUENTES S INTERESES'!$K$907:$K$1796)</f>
        <v>#VALUE!</v>
      </c>
    </row>
    <row r="105" spans="2:15" ht="12.6" customHeight="1" x14ac:dyDescent="0.15">
      <c r="B105" s="208"/>
      <c r="C105" s="158" t="s">
        <v>333</v>
      </c>
      <c r="D105" s="207"/>
      <c r="E105" s="207"/>
      <c r="F105" s="207">
        <f t="shared" si="21"/>
        <v>0</v>
      </c>
      <c r="G105" s="207"/>
      <c r="H105" s="207"/>
      <c r="I105" s="206">
        <f t="shared" si="20"/>
        <v>0</v>
      </c>
      <c r="J105" s="14">
        <v>2700</v>
      </c>
      <c r="K105" s="253" t="e">
        <f>SUMIF('[1]FUENTES S INTERESES'!$B$907:$B$1795,$J$91:$J$163,'[1]FUENTES S INTERESES'!$F$907:$F$1796)</f>
        <v>#VALUE!</v>
      </c>
      <c r="L105" s="253" t="e">
        <f>SUMIF('[1]FUENTES S INTERESES'!$B$907:$B$1795,$J$91:$J$163,'[1]FUENTES S INTERESES'!$I$907:$I$1796)</f>
        <v>#VALUE!</v>
      </c>
      <c r="M105" s="253" t="e">
        <f>SUMIF('[1]FUENTES S INTERESES'!$B$907:$B$1795,$J$91:$J$163,'[1]FUENTES S INTERESES'!$J$907:$J$1796)</f>
        <v>#VALUE!</v>
      </c>
      <c r="N105" s="253" t="e">
        <f>SUMIF('[1]FUENTES S INTERESES'!$B$907:$B$1795,$J$91:$J$163,'[1]FUENTES S INTERESES'!$N$907:$N$1796)</f>
        <v>#VALUE!</v>
      </c>
      <c r="O105" s="253" t="e">
        <f>SUMIF('[1]FUENTES S INTERESES'!$B$907:$B$1795,$J$91:$J$163,'[1]FUENTES S INTERESES'!$K$907:$K$1796)</f>
        <v>#VALUE!</v>
      </c>
    </row>
    <row r="106" spans="2:15" ht="12.6" customHeight="1" x14ac:dyDescent="0.15">
      <c r="B106" s="208"/>
      <c r="C106" s="158" t="s">
        <v>334</v>
      </c>
      <c r="D106" s="207"/>
      <c r="E106" s="207"/>
      <c r="F106" s="207">
        <f t="shared" si="21"/>
        <v>0</v>
      </c>
      <c r="G106" s="207"/>
      <c r="H106" s="207"/>
      <c r="I106" s="206">
        <f t="shared" si="20"/>
        <v>0</v>
      </c>
      <c r="J106" s="14">
        <v>2800</v>
      </c>
      <c r="K106" s="253" t="e">
        <f>SUMIF('[1]FUENTES S INTERESES'!$B$907:$B$1795,$J$91:$J$163,'[1]FUENTES S INTERESES'!$F$907:$F$1796)</f>
        <v>#VALUE!</v>
      </c>
      <c r="L106" s="253" t="e">
        <f>SUMIF('[1]FUENTES S INTERESES'!$B$907:$B$1795,$J$91:$J$163,'[1]FUENTES S INTERESES'!$I$907:$I$1796)</f>
        <v>#VALUE!</v>
      </c>
      <c r="M106" s="253" t="e">
        <f>SUMIF('[1]FUENTES S INTERESES'!$B$907:$B$1795,$J$91:$J$163,'[1]FUENTES S INTERESES'!$J$907:$J$1796)</f>
        <v>#VALUE!</v>
      </c>
      <c r="N106" s="253" t="e">
        <f>SUMIF('[1]FUENTES S INTERESES'!$B$907:$B$1795,$J$91:$J$163,'[1]FUENTES S INTERESES'!$N$907:$N$1796)</f>
        <v>#VALUE!</v>
      </c>
      <c r="O106" s="253" t="e">
        <f>SUMIF('[1]FUENTES S INTERESES'!$B$907:$B$1795,$J$91:$J$163,'[1]FUENTES S INTERESES'!$K$907:$K$1796)</f>
        <v>#VALUE!</v>
      </c>
    </row>
    <row r="107" spans="2:15" ht="12.6" customHeight="1" x14ac:dyDescent="0.15">
      <c r="B107" s="208"/>
      <c r="C107" s="158" t="s">
        <v>335</v>
      </c>
      <c r="D107" s="207"/>
      <c r="E107" s="207"/>
      <c r="F107" s="207">
        <f t="shared" si="21"/>
        <v>0</v>
      </c>
      <c r="G107" s="207"/>
      <c r="H107" s="207"/>
      <c r="I107" s="206">
        <f t="shared" si="20"/>
        <v>0</v>
      </c>
      <c r="J107" s="14">
        <v>2900</v>
      </c>
      <c r="K107" s="253" t="e">
        <f>SUMIF('[1]FUENTES S INTERESES'!$B$907:$B$1795,$J$91:$J$163,'[1]FUENTES S INTERESES'!$F$907:$F$1796)</f>
        <v>#VALUE!</v>
      </c>
      <c r="L107" s="253" t="e">
        <f>SUMIF('[1]FUENTES S INTERESES'!$B$907:$B$1795,$J$91:$J$163,'[1]FUENTES S INTERESES'!$I$907:$I$1796)</f>
        <v>#VALUE!</v>
      </c>
      <c r="M107" s="253" t="e">
        <f>SUMIF('[1]FUENTES S INTERESES'!$B$907:$B$1795,$J$91:$J$163,'[1]FUENTES S INTERESES'!$J$907:$J$1796)</f>
        <v>#VALUE!</v>
      </c>
      <c r="N107" s="253" t="e">
        <f>SUMIF('[1]FUENTES S INTERESES'!$B$907:$B$1795,$J$91:$J$163,'[1]FUENTES S INTERESES'!$N$907:$N$1796)</f>
        <v>#VALUE!</v>
      </c>
      <c r="O107" s="253" t="e">
        <f>SUMIF('[1]FUENTES S INTERESES'!$B$907:$B$1795,$J$91:$J$163,'[1]FUENTES S INTERESES'!$K$907:$K$1796)</f>
        <v>#VALUE!</v>
      </c>
    </row>
    <row r="108" spans="2:15" ht="12.6" customHeight="1" x14ac:dyDescent="0.15">
      <c r="B108" s="202" t="s">
        <v>336</v>
      </c>
      <c r="C108" s="204"/>
      <c r="D108" s="213">
        <f>SUM(D109:D117)</f>
        <v>0</v>
      </c>
      <c r="E108" s="213">
        <f>SUM(E109:E117)</f>
        <v>0</v>
      </c>
      <c r="F108" s="213">
        <f>D108+E108</f>
        <v>0</v>
      </c>
      <c r="G108" s="213">
        <f>SUM(G109:G117)</f>
        <v>0</v>
      </c>
      <c r="H108" s="213">
        <f>SUM(H109:H117)</f>
        <v>0</v>
      </c>
      <c r="I108" s="213">
        <f t="shared" si="20"/>
        <v>0</v>
      </c>
      <c r="K108" s="253" t="e">
        <f>SUMIF('[1]FUENTES S INTERESES'!$B$907:$B$1795,$J$91:$J$163,'[1]FUENTES S INTERESES'!$F$907:$F$1796)</f>
        <v>#VALUE!</v>
      </c>
      <c r="L108" s="253" t="e">
        <f>SUMIF('[1]FUENTES S INTERESES'!$B$907:$B$1795,$J$91:$J$163,'[1]FUENTES S INTERESES'!$I$907:$I$1796)</f>
        <v>#VALUE!</v>
      </c>
      <c r="M108" s="253" t="e">
        <f>SUMIF('[1]FUENTES S INTERESES'!$B$907:$B$1795,$J$91:$J$163,'[1]FUENTES S INTERESES'!$J$907:$J$1796)</f>
        <v>#VALUE!</v>
      </c>
      <c r="N108" s="253" t="e">
        <f>SUMIF('[1]FUENTES S INTERESES'!$B$907:$B$1795,$J$91:$J$163,'[1]FUENTES S INTERESES'!$N$907:$N$1796)</f>
        <v>#VALUE!</v>
      </c>
      <c r="O108" s="253" t="e">
        <f>SUMIF('[1]FUENTES S INTERESES'!$B$907:$B$1795,$J$91:$J$163,'[1]FUENTES S INTERESES'!$K$907:$K$1796)</f>
        <v>#VALUE!</v>
      </c>
    </row>
    <row r="109" spans="2:15" ht="12.6" customHeight="1" x14ac:dyDescent="0.15">
      <c r="B109" s="208"/>
      <c r="C109" s="158" t="s">
        <v>337</v>
      </c>
      <c r="D109" s="207"/>
      <c r="E109" s="207"/>
      <c r="F109" s="207">
        <f t="shared" si="21"/>
        <v>0</v>
      </c>
      <c r="G109" s="207"/>
      <c r="H109" s="207"/>
      <c r="I109" s="206">
        <f t="shared" si="20"/>
        <v>0</v>
      </c>
      <c r="J109" s="14">
        <v>3100</v>
      </c>
      <c r="K109" s="253" t="e">
        <f>SUMIF('[1]FUENTES S INTERESES'!$B$907:$B$1795,$J$91:$J$163,'[1]FUENTES S INTERESES'!$F$907:$F$1796)</f>
        <v>#VALUE!</v>
      </c>
      <c r="L109" s="253" t="e">
        <f>SUMIF('[1]FUENTES S INTERESES'!$B$907:$B$1795,$J$91:$J$163,'[1]FUENTES S INTERESES'!$I$907:$I$1796)</f>
        <v>#VALUE!</v>
      </c>
      <c r="M109" s="253" t="e">
        <f>SUMIF('[1]FUENTES S INTERESES'!$B$907:$B$1795,$J$91:$J$163,'[1]FUENTES S INTERESES'!$J$907:$J$1796)</f>
        <v>#VALUE!</v>
      </c>
      <c r="N109" s="253" t="e">
        <f>SUMIF('[1]FUENTES S INTERESES'!$B$907:$B$1795,$J$91:$J$163,'[1]FUENTES S INTERESES'!$N$907:$N$1796)</f>
        <v>#VALUE!</v>
      </c>
      <c r="O109" s="253" t="e">
        <f>SUMIF('[1]FUENTES S INTERESES'!$B$907:$B$1795,$J$91:$J$163,'[1]FUENTES S INTERESES'!$K$907:$K$1796)</f>
        <v>#VALUE!</v>
      </c>
    </row>
    <row r="110" spans="2:15" ht="12.6" customHeight="1" x14ac:dyDescent="0.15">
      <c r="B110" s="208"/>
      <c r="C110" s="158" t="s">
        <v>338</v>
      </c>
      <c r="D110" s="207"/>
      <c r="E110" s="207"/>
      <c r="F110" s="207">
        <f t="shared" si="21"/>
        <v>0</v>
      </c>
      <c r="G110" s="207"/>
      <c r="H110" s="207"/>
      <c r="I110" s="206">
        <f t="shared" si="20"/>
        <v>0</v>
      </c>
      <c r="J110" s="14">
        <v>3200</v>
      </c>
      <c r="K110" s="253" t="e">
        <f>SUMIF('[1]FUENTES S INTERESES'!$B$907:$B$1795,$J$91:$J$163,'[1]FUENTES S INTERESES'!$F$907:$F$1796)</f>
        <v>#VALUE!</v>
      </c>
      <c r="L110" s="253" t="e">
        <f>SUMIF('[1]FUENTES S INTERESES'!$B$907:$B$1795,$J$91:$J$163,'[1]FUENTES S INTERESES'!$I$907:$I$1796)</f>
        <v>#VALUE!</v>
      </c>
      <c r="M110" s="253" t="e">
        <f>SUMIF('[1]FUENTES S INTERESES'!$B$907:$B$1795,$J$91:$J$163,'[1]FUENTES S INTERESES'!$J$907:$J$1796)</f>
        <v>#VALUE!</v>
      </c>
      <c r="N110" s="253" t="e">
        <f>SUMIF('[1]FUENTES S INTERESES'!$B$907:$B$1795,$J$91:$J$163,'[1]FUENTES S INTERESES'!$N$907:$N$1796)</f>
        <v>#VALUE!</v>
      </c>
      <c r="O110" s="253" t="e">
        <f>SUMIF('[1]FUENTES S INTERESES'!$B$907:$B$1795,$J$91:$J$163,'[1]FUENTES S INTERESES'!$K$907:$K$1796)</f>
        <v>#VALUE!</v>
      </c>
    </row>
    <row r="111" spans="2:15" ht="12.6" customHeight="1" x14ac:dyDescent="0.15">
      <c r="B111" s="208"/>
      <c r="C111" s="158" t="s">
        <v>339</v>
      </c>
      <c r="D111" s="207"/>
      <c r="E111" s="207"/>
      <c r="F111" s="207">
        <f t="shared" si="21"/>
        <v>0</v>
      </c>
      <c r="G111" s="207"/>
      <c r="H111" s="207"/>
      <c r="I111" s="206">
        <f t="shared" si="20"/>
        <v>0</v>
      </c>
      <c r="J111" s="14">
        <v>3300</v>
      </c>
      <c r="K111" s="253" t="e">
        <f>SUMIF('[1]FUENTES S INTERESES'!$B$907:$B$1795,$J$91:$J$163,'[1]FUENTES S INTERESES'!$F$907:$F$1796)</f>
        <v>#VALUE!</v>
      </c>
      <c r="L111" s="253" t="e">
        <f>SUMIF('[1]FUENTES S INTERESES'!$B$907:$B$1795,$J$91:$J$163,'[1]FUENTES S INTERESES'!$I$907:$I$1796)</f>
        <v>#VALUE!</v>
      </c>
      <c r="M111" s="253" t="e">
        <f>SUMIF('[1]FUENTES S INTERESES'!$B$907:$B$1795,$J$91:$J$163,'[1]FUENTES S INTERESES'!$J$907:$J$1796)</f>
        <v>#VALUE!</v>
      </c>
      <c r="N111" s="253" t="e">
        <f>SUMIF('[1]FUENTES S INTERESES'!$B$907:$B$1795,$J$91:$J$163,'[1]FUENTES S INTERESES'!$N$907:$N$1796)</f>
        <v>#VALUE!</v>
      </c>
      <c r="O111" s="253" t="e">
        <f>SUMIF('[1]FUENTES S INTERESES'!$B$907:$B$1795,$J$91:$J$163,'[1]FUENTES S INTERESES'!$K$907:$K$1796)</f>
        <v>#VALUE!</v>
      </c>
    </row>
    <row r="112" spans="2:15" ht="12.6" customHeight="1" x14ac:dyDescent="0.15">
      <c r="B112" s="208"/>
      <c r="C112" s="158" t="s">
        <v>340</v>
      </c>
      <c r="D112" s="207"/>
      <c r="E112" s="207"/>
      <c r="F112" s="207">
        <f t="shared" si="21"/>
        <v>0</v>
      </c>
      <c r="G112" s="207"/>
      <c r="H112" s="207"/>
      <c r="I112" s="206">
        <f t="shared" si="20"/>
        <v>0</v>
      </c>
      <c r="J112" s="14">
        <v>3400</v>
      </c>
      <c r="K112" s="253" t="e">
        <f>SUMIF('[1]FUENTES S INTERESES'!$B$907:$B$1795,$J$91:$J$163,'[1]FUENTES S INTERESES'!$F$907:$F$1796)</f>
        <v>#VALUE!</v>
      </c>
      <c r="L112" s="253" t="e">
        <f>SUMIF('[1]FUENTES S INTERESES'!$B$907:$B$1795,$J$91:$J$163,'[1]FUENTES S INTERESES'!$I$907:$I$1796)</f>
        <v>#VALUE!</v>
      </c>
      <c r="M112" s="253" t="e">
        <f>SUMIF('[1]FUENTES S INTERESES'!$B$907:$B$1795,$J$91:$J$163,'[1]FUENTES S INTERESES'!$J$907:$J$1796)</f>
        <v>#VALUE!</v>
      </c>
      <c r="N112" s="253" t="e">
        <f>SUMIF('[1]FUENTES S INTERESES'!$B$907:$B$1795,$J$91:$J$163,'[1]FUENTES S INTERESES'!$N$907:$N$1796)</f>
        <v>#VALUE!</v>
      </c>
      <c r="O112" s="253" t="e">
        <f>SUMIF('[1]FUENTES S INTERESES'!$B$907:$B$1795,$J$91:$J$163,'[1]FUENTES S INTERESES'!$K$907:$K$1796)</f>
        <v>#VALUE!</v>
      </c>
    </row>
    <row r="113" spans="2:15" ht="12.6" customHeight="1" x14ac:dyDescent="0.15">
      <c r="B113" s="208"/>
      <c r="C113" s="158" t="s">
        <v>341</v>
      </c>
      <c r="D113" s="207"/>
      <c r="E113" s="207"/>
      <c r="F113" s="207">
        <f t="shared" si="21"/>
        <v>0</v>
      </c>
      <c r="G113" s="207"/>
      <c r="H113" s="207"/>
      <c r="I113" s="206">
        <f t="shared" si="20"/>
        <v>0</v>
      </c>
      <c r="J113" s="14">
        <v>3500</v>
      </c>
      <c r="K113" s="253" t="e">
        <f>SUMIF('[1]FUENTES S INTERESES'!$B$907:$B$1795,$J$91:$J$163,'[1]FUENTES S INTERESES'!$F$907:$F$1796)</f>
        <v>#VALUE!</v>
      </c>
      <c r="L113" s="253" t="e">
        <f>SUMIF('[1]FUENTES S INTERESES'!$B$907:$B$1795,$J$91:$J$163,'[1]FUENTES S INTERESES'!$I$907:$I$1796)</f>
        <v>#VALUE!</v>
      </c>
      <c r="M113" s="253" t="e">
        <f>SUMIF('[1]FUENTES S INTERESES'!$B$907:$B$1795,$J$91:$J$163,'[1]FUENTES S INTERESES'!$J$907:$J$1796)</f>
        <v>#VALUE!</v>
      </c>
      <c r="N113" s="253" t="e">
        <f>SUMIF('[1]FUENTES S INTERESES'!$B$907:$B$1795,$J$91:$J$163,'[1]FUENTES S INTERESES'!$N$907:$N$1796)</f>
        <v>#VALUE!</v>
      </c>
      <c r="O113" s="253" t="e">
        <f>SUMIF('[1]FUENTES S INTERESES'!$B$907:$B$1795,$J$91:$J$163,'[1]FUENTES S INTERESES'!$K$907:$K$1796)</f>
        <v>#VALUE!</v>
      </c>
    </row>
    <row r="114" spans="2:15" ht="12.6" customHeight="1" x14ac:dyDescent="0.15">
      <c r="B114" s="208"/>
      <c r="C114" s="158" t="s">
        <v>342</v>
      </c>
      <c r="D114" s="207"/>
      <c r="E114" s="207"/>
      <c r="F114" s="207">
        <f t="shared" si="21"/>
        <v>0</v>
      </c>
      <c r="G114" s="207"/>
      <c r="H114" s="207"/>
      <c r="I114" s="206">
        <f t="shared" si="20"/>
        <v>0</v>
      </c>
      <c r="J114" s="14">
        <v>3600</v>
      </c>
      <c r="K114" s="253" t="e">
        <f>SUMIF('[1]FUENTES S INTERESES'!$B$907:$B$1795,$J$91:$J$163,'[1]FUENTES S INTERESES'!$F$907:$F$1796)</f>
        <v>#VALUE!</v>
      </c>
      <c r="L114" s="253" t="e">
        <f>SUMIF('[1]FUENTES S INTERESES'!$B$907:$B$1795,$J$91:$J$163,'[1]FUENTES S INTERESES'!$I$907:$I$1796)</f>
        <v>#VALUE!</v>
      </c>
      <c r="M114" s="253" t="e">
        <f>SUMIF('[1]FUENTES S INTERESES'!$B$907:$B$1795,$J$91:$J$163,'[1]FUENTES S INTERESES'!$J$907:$J$1796)</f>
        <v>#VALUE!</v>
      </c>
      <c r="N114" s="253" t="e">
        <f>SUMIF('[1]FUENTES S INTERESES'!$B$907:$B$1795,$J$91:$J$163,'[1]FUENTES S INTERESES'!$N$907:$N$1796)</f>
        <v>#VALUE!</v>
      </c>
      <c r="O114" s="253" t="e">
        <f>SUMIF('[1]FUENTES S INTERESES'!$B$907:$B$1795,$J$91:$J$163,'[1]FUENTES S INTERESES'!$K$907:$K$1796)</f>
        <v>#VALUE!</v>
      </c>
    </row>
    <row r="115" spans="2:15" ht="12.6" customHeight="1" x14ac:dyDescent="0.15">
      <c r="B115" s="208"/>
      <c r="C115" s="158" t="s">
        <v>343</v>
      </c>
      <c r="D115" s="207"/>
      <c r="E115" s="207"/>
      <c r="F115" s="207">
        <f t="shared" si="21"/>
        <v>0</v>
      </c>
      <c r="G115" s="207"/>
      <c r="H115" s="207"/>
      <c r="I115" s="206">
        <f t="shared" si="20"/>
        <v>0</v>
      </c>
      <c r="J115" s="14">
        <v>3700</v>
      </c>
      <c r="K115" s="253" t="e">
        <f>SUMIF('[1]FUENTES S INTERESES'!$B$907:$B$1795,$J$91:$J$163,'[1]FUENTES S INTERESES'!$F$907:$F$1796)</f>
        <v>#VALUE!</v>
      </c>
      <c r="L115" s="253" t="e">
        <f>SUMIF('[1]FUENTES S INTERESES'!$B$907:$B$1795,$J$91:$J$163,'[1]FUENTES S INTERESES'!$I$907:$I$1796)</f>
        <v>#VALUE!</v>
      </c>
      <c r="M115" s="253" t="e">
        <f>SUMIF('[1]FUENTES S INTERESES'!$B$907:$B$1795,$J$91:$J$163,'[1]FUENTES S INTERESES'!$J$907:$J$1796)</f>
        <v>#VALUE!</v>
      </c>
      <c r="N115" s="253" t="e">
        <f>SUMIF('[1]FUENTES S INTERESES'!$B$907:$B$1795,$J$91:$J$163,'[1]FUENTES S INTERESES'!$N$907:$N$1796)</f>
        <v>#VALUE!</v>
      </c>
      <c r="O115" s="253" t="e">
        <f>SUMIF('[1]FUENTES S INTERESES'!$B$907:$B$1795,$J$91:$J$163,'[1]FUENTES S INTERESES'!$K$907:$K$1796)</f>
        <v>#VALUE!</v>
      </c>
    </row>
    <row r="116" spans="2:15" ht="12.6" customHeight="1" x14ac:dyDescent="0.15">
      <c r="B116" s="208"/>
      <c r="C116" s="158" t="s">
        <v>344</v>
      </c>
      <c r="D116" s="207"/>
      <c r="E116" s="207"/>
      <c r="F116" s="207">
        <f t="shared" si="21"/>
        <v>0</v>
      </c>
      <c r="G116" s="207"/>
      <c r="H116" s="207"/>
      <c r="I116" s="206">
        <f t="shared" si="20"/>
        <v>0</v>
      </c>
      <c r="J116" s="14">
        <v>3800</v>
      </c>
      <c r="K116" s="253" t="e">
        <f>SUMIF('[1]FUENTES S INTERESES'!$B$907:$B$1795,$J$91:$J$163,'[1]FUENTES S INTERESES'!$F$907:$F$1796)</f>
        <v>#VALUE!</v>
      </c>
      <c r="L116" s="253" t="e">
        <f>SUMIF('[1]FUENTES S INTERESES'!$B$907:$B$1795,$J$91:$J$163,'[1]FUENTES S INTERESES'!$I$907:$I$1796)</f>
        <v>#VALUE!</v>
      </c>
      <c r="M116" s="253" t="e">
        <f>SUMIF('[1]FUENTES S INTERESES'!$B$907:$B$1795,$J$91:$J$163,'[1]FUENTES S INTERESES'!$J$907:$J$1796)</f>
        <v>#VALUE!</v>
      </c>
      <c r="N116" s="253" t="e">
        <f>SUMIF('[1]FUENTES S INTERESES'!$B$907:$B$1795,$J$91:$J$163,'[1]FUENTES S INTERESES'!$N$907:$N$1796)</f>
        <v>#VALUE!</v>
      </c>
      <c r="O116" s="253" t="e">
        <f>SUMIF('[1]FUENTES S INTERESES'!$B$907:$B$1795,$J$91:$J$163,'[1]FUENTES S INTERESES'!$K$907:$K$1796)</f>
        <v>#VALUE!</v>
      </c>
    </row>
    <row r="117" spans="2:15" ht="12.6" customHeight="1" x14ac:dyDescent="0.15">
      <c r="B117" s="208"/>
      <c r="C117" s="158" t="s">
        <v>345</v>
      </c>
      <c r="D117" s="207"/>
      <c r="E117" s="207"/>
      <c r="F117" s="207">
        <f t="shared" si="21"/>
        <v>0</v>
      </c>
      <c r="G117" s="207"/>
      <c r="H117" s="207"/>
      <c r="I117" s="206">
        <f t="shared" si="20"/>
        <v>0</v>
      </c>
      <c r="J117" s="14">
        <v>3900</v>
      </c>
      <c r="K117" s="253" t="e">
        <f>SUMIF('[1]FUENTES S INTERESES'!$B$907:$B$1795,$J$91:$J$163,'[1]FUENTES S INTERESES'!$F$907:$F$1796)</f>
        <v>#VALUE!</v>
      </c>
      <c r="L117" s="253" t="e">
        <f>SUMIF('[1]FUENTES S INTERESES'!$B$907:$B$1795,$J$91:$J$163,'[1]FUENTES S INTERESES'!$I$907:$I$1796)</f>
        <v>#VALUE!</v>
      </c>
      <c r="M117" s="253" t="e">
        <f>SUMIF('[1]FUENTES S INTERESES'!$B$907:$B$1795,$J$91:$J$163,'[1]FUENTES S INTERESES'!$J$907:$J$1796)</f>
        <v>#VALUE!</v>
      </c>
      <c r="N117" s="253" t="e">
        <f>SUMIF('[1]FUENTES S INTERESES'!$B$907:$B$1795,$J$91:$J$163,'[1]FUENTES S INTERESES'!$N$907:$N$1796)</f>
        <v>#VALUE!</v>
      </c>
      <c r="O117" s="253" t="e">
        <f>SUMIF('[1]FUENTES S INTERESES'!$B$907:$B$1795,$J$91:$J$163,'[1]FUENTES S INTERESES'!$K$907:$K$1796)</f>
        <v>#VALUE!</v>
      </c>
    </row>
    <row r="118" spans="2:15" ht="12.6" customHeight="1" x14ac:dyDescent="0.15">
      <c r="B118" s="202" t="s">
        <v>346</v>
      </c>
      <c r="C118" s="204"/>
      <c r="D118" s="213">
        <f>SUM(D119:D127)</f>
        <v>0</v>
      </c>
      <c r="E118" s="213">
        <f>SUM(E119:E127)</f>
        <v>0</v>
      </c>
      <c r="F118" s="213">
        <f>D118+E118</f>
        <v>0</v>
      </c>
      <c r="G118" s="213">
        <f>SUM(G119:G127)</f>
        <v>0</v>
      </c>
      <c r="H118" s="213">
        <f>SUM(H119:H127)</f>
        <v>0</v>
      </c>
      <c r="I118" s="213">
        <f t="shared" si="20"/>
        <v>0</v>
      </c>
      <c r="K118" s="253" t="e">
        <f>SUMIF('[1]FUENTES S INTERESES'!$B$907:$B$1795,$J$91:$J$163,'[1]FUENTES S INTERESES'!$F$907:$F$1796)</f>
        <v>#VALUE!</v>
      </c>
      <c r="L118" s="253" t="e">
        <f>SUMIF('[1]FUENTES S INTERESES'!$B$907:$B$1795,$J$91:$J$163,'[1]FUENTES S INTERESES'!$I$907:$I$1796)</f>
        <v>#VALUE!</v>
      </c>
      <c r="M118" s="253" t="e">
        <f>SUMIF('[1]FUENTES S INTERESES'!$B$907:$B$1795,$J$91:$J$163,'[1]FUENTES S INTERESES'!$J$907:$J$1796)</f>
        <v>#VALUE!</v>
      </c>
      <c r="N118" s="253" t="e">
        <f>SUMIF('[1]FUENTES S INTERESES'!$B$907:$B$1795,$J$91:$J$163,'[1]FUENTES S INTERESES'!$N$907:$N$1796)</f>
        <v>#VALUE!</v>
      </c>
      <c r="O118" s="253" t="e">
        <f>SUMIF('[1]FUENTES S INTERESES'!$B$907:$B$1795,$J$91:$J$163,'[1]FUENTES S INTERESES'!$K$907:$K$1796)</f>
        <v>#VALUE!</v>
      </c>
    </row>
    <row r="119" spans="2:15" ht="12.6" customHeight="1" x14ac:dyDescent="0.15">
      <c r="B119" s="208"/>
      <c r="C119" s="158" t="s">
        <v>347</v>
      </c>
      <c r="D119" s="207"/>
      <c r="E119" s="207"/>
      <c r="F119" s="207">
        <f t="shared" ref="F119:F120" si="22">+D119+E119</f>
        <v>0</v>
      </c>
      <c r="G119" s="207"/>
      <c r="H119" s="207"/>
      <c r="I119" s="206">
        <f t="shared" si="20"/>
        <v>0</v>
      </c>
      <c r="K119" s="253" t="e">
        <f>SUMIF('[1]FUENTES S INTERESES'!$B$907:$B$1795,$J$91:$J$163,'[1]FUENTES S INTERESES'!$F$907:$F$1796)</f>
        <v>#VALUE!</v>
      </c>
      <c r="L119" s="253" t="e">
        <f>SUMIF('[1]FUENTES S INTERESES'!$B$907:$B$1795,$J$91:$J$163,'[1]FUENTES S INTERESES'!$I$907:$I$1796)</f>
        <v>#VALUE!</v>
      </c>
      <c r="M119" s="253" t="e">
        <f>SUMIF('[1]FUENTES S INTERESES'!$B$907:$B$1795,$J$91:$J$163,'[1]FUENTES S INTERESES'!$J$907:$J$1796)</f>
        <v>#VALUE!</v>
      </c>
      <c r="N119" s="253" t="e">
        <f>SUMIF('[1]FUENTES S INTERESES'!$B$907:$B$1795,$J$91:$J$163,'[1]FUENTES S INTERESES'!$N$907:$N$1796)</f>
        <v>#VALUE!</v>
      </c>
      <c r="O119" s="253" t="e">
        <f>SUMIF('[1]FUENTES S INTERESES'!$B$907:$B$1795,$J$91:$J$163,'[1]FUENTES S INTERESES'!$K$907:$K$1796)</f>
        <v>#VALUE!</v>
      </c>
    </row>
    <row r="120" spans="2:15" ht="12.6" customHeight="1" x14ac:dyDescent="0.15">
      <c r="B120" s="208"/>
      <c r="C120" s="158" t="s">
        <v>348</v>
      </c>
      <c r="D120" s="207"/>
      <c r="E120" s="207"/>
      <c r="F120" s="207">
        <f t="shared" si="22"/>
        <v>0</v>
      </c>
      <c r="G120" s="207"/>
      <c r="H120" s="207"/>
      <c r="I120" s="206">
        <f t="shared" si="20"/>
        <v>0</v>
      </c>
      <c r="K120" s="253" t="e">
        <f>SUMIF('[1]FUENTES S INTERESES'!$B$907:$B$1795,$J$91:$J$163,'[1]FUENTES S INTERESES'!$F$907:$F$1796)</f>
        <v>#VALUE!</v>
      </c>
      <c r="L120" s="253" t="e">
        <f>SUMIF('[1]FUENTES S INTERESES'!$B$907:$B$1795,$J$91:$J$163,'[1]FUENTES S INTERESES'!$I$907:$I$1796)</f>
        <v>#VALUE!</v>
      </c>
      <c r="M120" s="253" t="e">
        <f>SUMIF('[1]FUENTES S INTERESES'!$B$907:$B$1795,$J$91:$J$163,'[1]FUENTES S INTERESES'!$J$907:$J$1796)</f>
        <v>#VALUE!</v>
      </c>
      <c r="N120" s="253" t="e">
        <f>SUMIF('[1]FUENTES S INTERESES'!$B$907:$B$1795,$J$91:$J$163,'[1]FUENTES S INTERESES'!$N$907:$N$1796)</f>
        <v>#VALUE!</v>
      </c>
      <c r="O120" s="253" t="e">
        <f>SUMIF('[1]FUENTES S INTERESES'!$B$907:$B$1795,$J$91:$J$163,'[1]FUENTES S INTERESES'!$K$907:$K$1796)</f>
        <v>#VALUE!</v>
      </c>
    </row>
    <row r="121" spans="2:15" ht="12.6" customHeight="1" x14ac:dyDescent="0.15">
      <c r="B121" s="208"/>
      <c r="C121" s="158" t="s">
        <v>349</v>
      </c>
      <c r="D121" s="207"/>
      <c r="E121" s="207"/>
      <c r="F121" s="207">
        <f t="shared" si="21"/>
        <v>0</v>
      </c>
      <c r="G121" s="207"/>
      <c r="H121" s="207"/>
      <c r="I121" s="206">
        <f>F121-G121</f>
        <v>0</v>
      </c>
      <c r="J121" s="14">
        <v>4300</v>
      </c>
      <c r="K121" s="253" t="e">
        <f>SUMIF('[1]FUENTES S INTERESES'!$B$907:$B$1795,$J$91:$J$163,'[1]FUENTES S INTERESES'!$F$907:$F$1796)</f>
        <v>#VALUE!</v>
      </c>
      <c r="L121" s="253" t="e">
        <f>SUMIF('[1]FUENTES S INTERESES'!$B$907:$B$1795,$J$91:$J$163,'[1]FUENTES S INTERESES'!$I$907:$I$1796)</f>
        <v>#VALUE!</v>
      </c>
      <c r="M121" s="253" t="e">
        <f>SUMIF('[1]FUENTES S INTERESES'!$B$907:$B$1795,$J$91:$J$163,'[1]FUENTES S INTERESES'!$J$907:$J$1796)</f>
        <v>#VALUE!</v>
      </c>
      <c r="N121" s="253" t="e">
        <f>SUMIF('[1]FUENTES S INTERESES'!$B$907:$B$1795,$J$91:$J$163,'[1]FUENTES S INTERESES'!$N$907:$N$1796)</f>
        <v>#VALUE!</v>
      </c>
      <c r="O121" s="253" t="e">
        <f>SUMIF('[1]FUENTES S INTERESES'!$B$907:$B$1795,$J$91:$J$163,'[1]FUENTES S INTERESES'!$K$907:$K$1796)</f>
        <v>#VALUE!</v>
      </c>
    </row>
    <row r="122" spans="2:15" ht="12.6" customHeight="1" x14ac:dyDescent="0.15">
      <c r="B122" s="208"/>
      <c r="C122" s="158" t="s">
        <v>350</v>
      </c>
      <c r="D122" s="207"/>
      <c r="E122" s="207"/>
      <c r="F122" s="207">
        <f t="shared" si="21"/>
        <v>0</v>
      </c>
      <c r="G122" s="207"/>
      <c r="H122" s="207"/>
      <c r="I122" s="206">
        <f>F122-G122</f>
        <v>0</v>
      </c>
      <c r="J122" s="14">
        <v>4400</v>
      </c>
      <c r="K122" s="253" t="e">
        <f>SUMIF('[1]FUENTES S INTERESES'!$B$907:$B$1795,$J$91:$J$163,'[1]FUENTES S INTERESES'!$F$907:$F$1796)</f>
        <v>#VALUE!</v>
      </c>
      <c r="L122" s="253" t="e">
        <f>SUMIF('[1]FUENTES S INTERESES'!$B$907:$B$1795,$J$91:$J$163,'[1]FUENTES S INTERESES'!$I$907:$I$1796)</f>
        <v>#VALUE!</v>
      </c>
      <c r="M122" s="253" t="e">
        <f>SUMIF('[1]FUENTES S INTERESES'!$B$907:$B$1795,$J$91:$J$163,'[1]FUENTES S INTERESES'!$J$907:$J$1796)</f>
        <v>#VALUE!</v>
      </c>
      <c r="N122" s="253" t="e">
        <f>SUMIF('[1]FUENTES S INTERESES'!$B$907:$B$1795,$J$91:$J$163,'[1]FUENTES S INTERESES'!$N$907:$N$1796)</f>
        <v>#VALUE!</v>
      </c>
      <c r="O122" s="253" t="e">
        <f>SUMIF('[1]FUENTES S INTERESES'!$B$907:$B$1795,$J$91:$J$163,'[1]FUENTES S INTERESES'!$K$907:$K$1796)</f>
        <v>#VALUE!</v>
      </c>
    </row>
    <row r="123" spans="2:15" ht="12.6" customHeight="1" x14ac:dyDescent="0.15">
      <c r="B123" s="208"/>
      <c r="C123" s="158" t="s">
        <v>351</v>
      </c>
      <c r="D123" s="207"/>
      <c r="E123" s="207"/>
      <c r="F123" s="207">
        <f t="shared" si="21"/>
        <v>0</v>
      </c>
      <c r="G123" s="207"/>
      <c r="H123" s="207"/>
      <c r="I123" s="206">
        <f t="shared" ref="I123:I136" si="23">F123-G123</f>
        <v>0</v>
      </c>
      <c r="K123" s="253" t="e">
        <f>SUMIF('[1]FUENTES S INTERESES'!$B$907:$B$1795,$J$91:$J$163,'[1]FUENTES S INTERESES'!$F$907:$F$1796)</f>
        <v>#VALUE!</v>
      </c>
      <c r="L123" s="253" t="e">
        <f>SUMIF('[1]FUENTES S INTERESES'!$B$907:$B$1795,$J$91:$J$163,'[1]FUENTES S INTERESES'!$I$907:$I$1796)</f>
        <v>#VALUE!</v>
      </c>
      <c r="M123" s="253" t="e">
        <f>SUMIF('[1]FUENTES S INTERESES'!$B$907:$B$1795,$J$91:$J$163,'[1]FUENTES S INTERESES'!$J$907:$J$1796)</f>
        <v>#VALUE!</v>
      </c>
      <c r="N123" s="253" t="e">
        <f>SUMIF('[1]FUENTES S INTERESES'!$B$907:$B$1795,$J$91:$J$163,'[1]FUENTES S INTERESES'!$N$907:$N$1796)</f>
        <v>#VALUE!</v>
      </c>
      <c r="O123" s="253" t="e">
        <f>SUMIF('[1]FUENTES S INTERESES'!$B$907:$B$1795,$J$91:$J$163,'[1]FUENTES S INTERESES'!$K$907:$K$1796)</f>
        <v>#VALUE!</v>
      </c>
    </row>
    <row r="124" spans="2:15" ht="12.6" customHeight="1" x14ac:dyDescent="0.15">
      <c r="B124" s="208"/>
      <c r="C124" s="158" t="s">
        <v>352</v>
      </c>
      <c r="D124" s="207"/>
      <c r="E124" s="207"/>
      <c r="F124" s="207">
        <f t="shared" si="21"/>
        <v>0</v>
      </c>
      <c r="G124" s="207"/>
      <c r="H124" s="207"/>
      <c r="I124" s="206">
        <f t="shared" si="23"/>
        <v>0</v>
      </c>
      <c r="K124" s="253" t="e">
        <f>SUMIF('[1]FUENTES S INTERESES'!$B$907:$B$1795,$J$91:$J$163,'[1]FUENTES S INTERESES'!$F$907:$F$1796)</f>
        <v>#VALUE!</v>
      </c>
      <c r="L124" s="253" t="e">
        <f>SUMIF('[1]FUENTES S INTERESES'!$B$907:$B$1795,$J$91:$J$163,'[1]FUENTES S INTERESES'!$I$907:$I$1796)</f>
        <v>#VALUE!</v>
      </c>
      <c r="M124" s="253" t="e">
        <f>SUMIF('[1]FUENTES S INTERESES'!$B$907:$B$1795,$J$91:$J$163,'[1]FUENTES S INTERESES'!$J$907:$J$1796)</f>
        <v>#VALUE!</v>
      </c>
      <c r="N124" s="253" t="e">
        <f>SUMIF('[1]FUENTES S INTERESES'!$B$907:$B$1795,$J$91:$J$163,'[1]FUENTES S INTERESES'!$N$907:$N$1796)</f>
        <v>#VALUE!</v>
      </c>
      <c r="O124" s="253" t="e">
        <f>SUMIF('[1]FUENTES S INTERESES'!$B$907:$B$1795,$J$91:$J$163,'[1]FUENTES S INTERESES'!$K$907:$K$1796)</f>
        <v>#VALUE!</v>
      </c>
    </row>
    <row r="125" spans="2:15" ht="12.6" customHeight="1" x14ac:dyDescent="0.15">
      <c r="B125" s="208"/>
      <c r="C125" s="158" t="s">
        <v>353</v>
      </c>
      <c r="D125" s="207"/>
      <c r="E125" s="207"/>
      <c r="F125" s="207">
        <f t="shared" si="21"/>
        <v>0</v>
      </c>
      <c r="G125" s="207"/>
      <c r="H125" s="207"/>
      <c r="I125" s="206">
        <f t="shared" si="23"/>
        <v>0</v>
      </c>
      <c r="K125" s="253" t="e">
        <f>SUMIF('[1]FUENTES S INTERESES'!$B$907:$B$1795,$J$91:$J$163,'[1]FUENTES S INTERESES'!$F$907:$F$1796)</f>
        <v>#VALUE!</v>
      </c>
      <c r="L125" s="253" t="e">
        <f>SUMIF('[1]FUENTES S INTERESES'!$B$907:$B$1795,$J$91:$J$163,'[1]FUENTES S INTERESES'!$I$907:$I$1796)</f>
        <v>#VALUE!</v>
      </c>
      <c r="M125" s="253" t="e">
        <f>SUMIF('[1]FUENTES S INTERESES'!$B$907:$B$1795,$J$91:$J$163,'[1]FUENTES S INTERESES'!$J$907:$J$1796)</f>
        <v>#VALUE!</v>
      </c>
      <c r="N125" s="253" t="e">
        <f>SUMIF('[1]FUENTES S INTERESES'!$B$907:$B$1795,$J$91:$J$163,'[1]FUENTES S INTERESES'!$N$907:$N$1796)</f>
        <v>#VALUE!</v>
      </c>
      <c r="O125" s="253" t="e">
        <f>SUMIF('[1]FUENTES S INTERESES'!$B$907:$B$1795,$J$91:$J$163,'[1]FUENTES S INTERESES'!$K$907:$K$1796)</f>
        <v>#VALUE!</v>
      </c>
    </row>
    <row r="126" spans="2:15" ht="12.6" customHeight="1" x14ac:dyDescent="0.15">
      <c r="B126" s="208"/>
      <c r="C126" s="158" t="s">
        <v>354</v>
      </c>
      <c r="D126" s="207"/>
      <c r="E126" s="207"/>
      <c r="F126" s="207">
        <f t="shared" si="21"/>
        <v>0</v>
      </c>
      <c r="G126" s="207"/>
      <c r="H126" s="207"/>
      <c r="I126" s="206">
        <f t="shared" si="23"/>
        <v>0</v>
      </c>
      <c r="J126" s="14">
        <v>4800</v>
      </c>
      <c r="K126" s="253" t="e">
        <f>SUMIF('[1]FUENTES S INTERESES'!$B$907:$B$1795,$J$91:$J$163,'[1]FUENTES S INTERESES'!$F$907:$F$1796)</f>
        <v>#VALUE!</v>
      </c>
      <c r="L126" s="253" t="e">
        <f>SUMIF('[1]FUENTES S INTERESES'!$B$907:$B$1795,$J$91:$J$163,'[1]FUENTES S INTERESES'!$I$907:$I$1796)</f>
        <v>#VALUE!</v>
      </c>
      <c r="M126" s="253" t="e">
        <f>SUMIF('[1]FUENTES S INTERESES'!$B$907:$B$1795,$J$91:$J$163,'[1]FUENTES S INTERESES'!$J$907:$J$1796)</f>
        <v>#VALUE!</v>
      </c>
      <c r="N126" s="253" t="e">
        <f>SUMIF('[1]FUENTES S INTERESES'!$B$907:$B$1795,$J$91:$J$163,'[1]FUENTES S INTERESES'!$N$907:$N$1796)</f>
        <v>#VALUE!</v>
      </c>
      <c r="O126" s="253" t="e">
        <f>SUMIF('[1]FUENTES S INTERESES'!$B$907:$B$1795,$J$91:$J$163,'[1]FUENTES S INTERESES'!$K$907:$K$1796)</f>
        <v>#VALUE!</v>
      </c>
    </row>
    <row r="127" spans="2:15" ht="12.6" customHeight="1" x14ac:dyDescent="0.15">
      <c r="B127" s="208"/>
      <c r="C127" s="158" t="s">
        <v>355</v>
      </c>
      <c r="D127" s="207"/>
      <c r="E127" s="207"/>
      <c r="F127" s="207">
        <f t="shared" si="21"/>
        <v>0</v>
      </c>
      <c r="G127" s="207"/>
      <c r="H127" s="207"/>
      <c r="I127" s="206">
        <f t="shared" si="23"/>
        <v>0</v>
      </c>
      <c r="K127" s="253" t="e">
        <f>SUMIF('[1]FUENTES S INTERESES'!$B$907:$B$1795,$J$91:$J$163,'[1]FUENTES S INTERESES'!$F$907:$F$1796)</f>
        <v>#VALUE!</v>
      </c>
      <c r="L127" s="253" t="e">
        <f>SUMIF('[1]FUENTES S INTERESES'!$B$907:$B$1795,$J$91:$J$163,'[1]FUENTES S INTERESES'!$I$907:$I$1796)</f>
        <v>#VALUE!</v>
      </c>
      <c r="M127" s="253" t="e">
        <f>SUMIF('[1]FUENTES S INTERESES'!$B$907:$B$1795,$J$91:$J$163,'[1]FUENTES S INTERESES'!$J$907:$J$1796)</f>
        <v>#VALUE!</v>
      </c>
      <c r="N127" s="253" t="e">
        <f>SUMIF('[1]FUENTES S INTERESES'!$B$907:$B$1795,$J$91:$J$163,'[1]FUENTES S INTERESES'!$N$907:$N$1796)</f>
        <v>#VALUE!</v>
      </c>
      <c r="O127" s="253" t="e">
        <f>SUMIF('[1]FUENTES S INTERESES'!$B$907:$B$1795,$J$91:$J$163,'[1]FUENTES S INTERESES'!$K$907:$K$1796)</f>
        <v>#VALUE!</v>
      </c>
    </row>
    <row r="128" spans="2:15" ht="12.6" customHeight="1" x14ac:dyDescent="0.15">
      <c r="B128" s="202" t="s">
        <v>356</v>
      </c>
      <c r="C128" s="204"/>
      <c r="D128" s="213">
        <f>SUM(D129:D137)</f>
        <v>0</v>
      </c>
      <c r="E128" s="213">
        <f>SUM(E129:E137)</f>
        <v>0</v>
      </c>
      <c r="F128" s="213">
        <f>D128+E128</f>
        <v>0</v>
      </c>
      <c r="G128" s="213">
        <f>SUM(G129:G137)</f>
        <v>0</v>
      </c>
      <c r="H128" s="213">
        <f>SUM(H129:H137)</f>
        <v>0</v>
      </c>
      <c r="I128" s="213">
        <f t="shared" si="23"/>
        <v>0</v>
      </c>
      <c r="K128" s="253" t="e">
        <f>SUMIF('[1]FUENTES S INTERESES'!$B$907:$B$1795,$J$91:$J$163,'[1]FUENTES S INTERESES'!$F$907:$F$1796)</f>
        <v>#VALUE!</v>
      </c>
      <c r="L128" s="253" t="e">
        <f>SUMIF('[1]FUENTES S INTERESES'!$B$907:$B$1795,$J$91:$J$163,'[1]FUENTES S INTERESES'!$I$907:$I$1796)</f>
        <v>#VALUE!</v>
      </c>
      <c r="M128" s="253" t="e">
        <f>SUMIF('[1]FUENTES S INTERESES'!$B$907:$B$1795,$J$91:$J$163,'[1]FUENTES S INTERESES'!$J$907:$J$1796)</f>
        <v>#VALUE!</v>
      </c>
      <c r="N128" s="253" t="e">
        <f>SUMIF('[1]FUENTES S INTERESES'!$B$907:$B$1795,$J$91:$J$163,'[1]FUENTES S INTERESES'!$N$907:$N$1796)</f>
        <v>#VALUE!</v>
      </c>
      <c r="O128" s="253" t="e">
        <f>SUMIF('[1]FUENTES S INTERESES'!$B$907:$B$1795,$J$91:$J$163,'[1]FUENTES S INTERESES'!$K$907:$K$1796)</f>
        <v>#VALUE!</v>
      </c>
    </row>
    <row r="129" spans="2:15" ht="12" customHeight="1" x14ac:dyDescent="0.15">
      <c r="B129" s="208"/>
      <c r="C129" s="158" t="s">
        <v>357</v>
      </c>
      <c r="D129" s="207"/>
      <c r="E129" s="207"/>
      <c r="F129" s="207">
        <f t="shared" si="21"/>
        <v>0</v>
      </c>
      <c r="G129" s="207"/>
      <c r="H129" s="207"/>
      <c r="I129" s="206">
        <f t="shared" si="23"/>
        <v>0</v>
      </c>
      <c r="J129" s="14">
        <v>5100</v>
      </c>
      <c r="K129" s="253" t="e">
        <f>SUMIF('[1]FUENTES S INTERESES'!$B$907:$B$1795,$J$91:$J$163,'[1]FUENTES S INTERESES'!$F$907:$F$1796)</f>
        <v>#VALUE!</v>
      </c>
      <c r="L129" s="253" t="e">
        <f>SUMIF('[1]FUENTES S INTERESES'!$B$907:$B$1795,$J$91:$J$163,'[1]FUENTES S INTERESES'!$I$907:$I$1796)</f>
        <v>#VALUE!</v>
      </c>
      <c r="M129" s="253" t="e">
        <f>SUMIF('[1]FUENTES S INTERESES'!$B$907:$B$1795,$J$91:$J$163,'[1]FUENTES S INTERESES'!$J$907:$J$1796)</f>
        <v>#VALUE!</v>
      </c>
      <c r="N129" s="253" t="e">
        <f>SUMIF('[1]FUENTES S INTERESES'!$B$907:$B$1795,$J$91:$J$163,'[1]FUENTES S INTERESES'!$N$907:$N$1796)</f>
        <v>#VALUE!</v>
      </c>
      <c r="O129" s="253" t="e">
        <f>SUMIF('[1]FUENTES S INTERESES'!$B$907:$B$1795,$J$91:$J$163,'[1]FUENTES S INTERESES'!$K$907:$K$1796)</f>
        <v>#VALUE!</v>
      </c>
    </row>
    <row r="130" spans="2:15" ht="12" customHeight="1" x14ac:dyDescent="0.15">
      <c r="B130" s="208"/>
      <c r="C130" s="158" t="s">
        <v>358</v>
      </c>
      <c r="D130" s="207"/>
      <c r="E130" s="207"/>
      <c r="F130" s="207">
        <f t="shared" si="21"/>
        <v>0</v>
      </c>
      <c r="G130" s="207"/>
      <c r="H130" s="207"/>
      <c r="I130" s="206">
        <f t="shared" si="23"/>
        <v>0</v>
      </c>
      <c r="J130" s="14">
        <v>5200</v>
      </c>
      <c r="K130" s="253" t="e">
        <f>SUMIF('[1]FUENTES S INTERESES'!$B$907:$B$1795,$J$91:$J$163,'[1]FUENTES S INTERESES'!$F$907:$F$1796)</f>
        <v>#VALUE!</v>
      </c>
      <c r="L130" s="253" t="e">
        <f>SUMIF('[1]FUENTES S INTERESES'!$B$907:$B$1795,$J$91:$J$163,'[1]FUENTES S INTERESES'!$I$907:$I$1796)</f>
        <v>#VALUE!</v>
      </c>
      <c r="M130" s="253" t="e">
        <f>SUMIF('[1]FUENTES S INTERESES'!$B$907:$B$1795,$J$91:$J$163,'[1]FUENTES S INTERESES'!$J$907:$J$1796)</f>
        <v>#VALUE!</v>
      </c>
      <c r="N130" s="253" t="e">
        <f>SUMIF('[1]FUENTES S INTERESES'!$B$907:$B$1795,$J$91:$J$163,'[1]FUENTES S INTERESES'!$N$907:$N$1796)</f>
        <v>#VALUE!</v>
      </c>
      <c r="O130" s="253" t="e">
        <f>SUMIF('[1]FUENTES S INTERESES'!$B$907:$B$1795,$J$91:$J$163,'[1]FUENTES S INTERESES'!$K$907:$K$1796)</f>
        <v>#VALUE!</v>
      </c>
    </row>
    <row r="131" spans="2:15" ht="12" customHeight="1" x14ac:dyDescent="0.15">
      <c r="B131" s="208"/>
      <c r="C131" s="158" t="s">
        <v>359</v>
      </c>
      <c r="D131" s="207"/>
      <c r="E131" s="207"/>
      <c r="F131" s="207">
        <f t="shared" si="21"/>
        <v>0</v>
      </c>
      <c r="G131" s="207"/>
      <c r="H131" s="207"/>
      <c r="I131" s="206">
        <f t="shared" si="23"/>
        <v>0</v>
      </c>
      <c r="J131" s="14">
        <v>5300</v>
      </c>
      <c r="K131" s="253" t="e">
        <f>SUMIF('[1]FUENTES S INTERESES'!$B$907:$B$1795,$J$91:$J$163,'[1]FUENTES S INTERESES'!$F$907:$F$1796)</f>
        <v>#VALUE!</v>
      </c>
      <c r="L131" s="253" t="e">
        <f>SUMIF('[1]FUENTES S INTERESES'!$B$907:$B$1795,$J$91:$J$163,'[1]FUENTES S INTERESES'!$I$907:$I$1796)</f>
        <v>#VALUE!</v>
      </c>
      <c r="M131" s="253" t="e">
        <f>SUMIF('[1]FUENTES S INTERESES'!$B$907:$B$1795,$J$91:$J$163,'[1]FUENTES S INTERESES'!$J$907:$J$1796)</f>
        <v>#VALUE!</v>
      </c>
      <c r="N131" s="253" t="e">
        <f>SUMIF('[1]FUENTES S INTERESES'!$B$907:$B$1795,$J$91:$J$163,'[1]FUENTES S INTERESES'!$N$907:$N$1796)</f>
        <v>#VALUE!</v>
      </c>
      <c r="O131" s="253" t="e">
        <f>SUMIF('[1]FUENTES S INTERESES'!$B$907:$B$1795,$J$91:$J$163,'[1]FUENTES S INTERESES'!$K$907:$K$1796)</f>
        <v>#VALUE!</v>
      </c>
    </row>
    <row r="132" spans="2:15" ht="12" customHeight="1" x14ac:dyDescent="0.15">
      <c r="B132" s="208"/>
      <c r="C132" s="158" t="s">
        <v>360</v>
      </c>
      <c r="D132" s="207"/>
      <c r="E132" s="207"/>
      <c r="F132" s="207">
        <f t="shared" si="21"/>
        <v>0</v>
      </c>
      <c r="G132" s="207"/>
      <c r="H132" s="207"/>
      <c r="I132" s="206">
        <f t="shared" si="23"/>
        <v>0</v>
      </c>
      <c r="J132" s="14">
        <v>5400</v>
      </c>
      <c r="K132" s="253" t="e">
        <f>SUMIF('[1]FUENTES S INTERESES'!$B$907:$B$1795,$J$91:$J$163,'[1]FUENTES S INTERESES'!$F$907:$F$1796)</f>
        <v>#VALUE!</v>
      </c>
      <c r="L132" s="253" t="e">
        <f>SUMIF('[1]FUENTES S INTERESES'!$B$907:$B$1795,$J$91:$J$163,'[1]FUENTES S INTERESES'!$I$907:$I$1796)</f>
        <v>#VALUE!</v>
      </c>
      <c r="M132" s="253" t="e">
        <f>SUMIF('[1]FUENTES S INTERESES'!$B$907:$B$1795,$J$91:$J$163,'[1]FUENTES S INTERESES'!$J$907:$J$1796)</f>
        <v>#VALUE!</v>
      </c>
      <c r="N132" s="253" t="e">
        <f>SUMIF('[1]FUENTES S INTERESES'!$B$907:$B$1795,$J$91:$J$163,'[1]FUENTES S INTERESES'!$N$907:$N$1796)</f>
        <v>#VALUE!</v>
      </c>
      <c r="O132" s="253" t="e">
        <f>SUMIF('[1]FUENTES S INTERESES'!$B$907:$B$1795,$J$91:$J$163,'[1]FUENTES S INTERESES'!$K$907:$K$1796)</f>
        <v>#VALUE!</v>
      </c>
    </row>
    <row r="133" spans="2:15" ht="12" customHeight="1" x14ac:dyDescent="0.15">
      <c r="B133" s="208"/>
      <c r="C133" s="158" t="s">
        <v>361</v>
      </c>
      <c r="D133" s="207"/>
      <c r="E133" s="207"/>
      <c r="F133" s="207">
        <f t="shared" si="21"/>
        <v>0</v>
      </c>
      <c r="G133" s="207"/>
      <c r="H133" s="207"/>
      <c r="I133" s="206">
        <f t="shared" si="23"/>
        <v>0</v>
      </c>
      <c r="K133" s="253" t="e">
        <f>SUMIF('[1]FUENTES S INTERESES'!$B$907:$B$1795,$J$91:$J$163,'[1]FUENTES S INTERESES'!$F$907:$F$1796)</f>
        <v>#VALUE!</v>
      </c>
      <c r="L133" s="253" t="e">
        <f>SUMIF('[1]FUENTES S INTERESES'!$B$907:$B$1795,$J$91:$J$163,'[1]FUENTES S INTERESES'!$I$907:$I$1796)</f>
        <v>#VALUE!</v>
      </c>
      <c r="M133" s="253" t="e">
        <f>SUMIF('[1]FUENTES S INTERESES'!$B$907:$B$1795,$J$91:$J$163,'[1]FUENTES S INTERESES'!$J$907:$J$1796)</f>
        <v>#VALUE!</v>
      </c>
      <c r="N133" s="253" t="e">
        <f>SUMIF('[1]FUENTES S INTERESES'!$B$907:$B$1795,$J$91:$J$163,'[1]FUENTES S INTERESES'!$N$907:$N$1796)</f>
        <v>#VALUE!</v>
      </c>
      <c r="O133" s="253" t="e">
        <f>SUMIF('[1]FUENTES S INTERESES'!$B$907:$B$1795,$J$91:$J$163,'[1]FUENTES S INTERESES'!$K$907:$K$1796)</f>
        <v>#VALUE!</v>
      </c>
    </row>
    <row r="134" spans="2:15" ht="12" customHeight="1" x14ac:dyDescent="0.15">
      <c r="B134" s="208"/>
      <c r="C134" s="158" t="s">
        <v>362</v>
      </c>
      <c r="D134" s="207"/>
      <c r="E134" s="207"/>
      <c r="F134" s="207">
        <f t="shared" si="21"/>
        <v>0</v>
      </c>
      <c r="G134" s="207"/>
      <c r="H134" s="207"/>
      <c r="I134" s="206">
        <f t="shared" si="23"/>
        <v>0</v>
      </c>
      <c r="J134" s="14">
        <v>5600</v>
      </c>
      <c r="K134" s="253" t="e">
        <f>SUMIF('[1]FUENTES S INTERESES'!$B$907:$B$1795,$J$91:$J$163,'[1]FUENTES S INTERESES'!$F$907:$F$1796)</f>
        <v>#VALUE!</v>
      </c>
      <c r="L134" s="253" t="e">
        <f>SUMIF('[1]FUENTES S INTERESES'!$B$907:$B$1795,$J$91:$J$163,'[1]FUENTES S INTERESES'!$I$907:$I$1796)</f>
        <v>#VALUE!</v>
      </c>
      <c r="M134" s="253" t="e">
        <f>SUMIF('[1]FUENTES S INTERESES'!$B$907:$B$1795,$J$91:$J$163,'[1]FUENTES S INTERESES'!$J$907:$J$1796)</f>
        <v>#VALUE!</v>
      </c>
      <c r="N134" s="253" t="e">
        <f>SUMIF('[1]FUENTES S INTERESES'!$B$907:$B$1795,$J$91:$J$163,'[1]FUENTES S INTERESES'!$N$907:$N$1796)</f>
        <v>#VALUE!</v>
      </c>
      <c r="O134" s="253" t="e">
        <f>SUMIF('[1]FUENTES S INTERESES'!$B$907:$B$1795,$J$91:$J$163,'[1]FUENTES S INTERESES'!$K$907:$K$1796)</f>
        <v>#VALUE!</v>
      </c>
    </row>
    <row r="135" spans="2:15" ht="12" customHeight="1" x14ac:dyDescent="0.15">
      <c r="B135" s="208"/>
      <c r="C135" s="158" t="s">
        <v>363</v>
      </c>
      <c r="D135" s="207"/>
      <c r="E135" s="207"/>
      <c r="F135" s="207">
        <f t="shared" si="21"/>
        <v>0</v>
      </c>
      <c r="G135" s="207"/>
      <c r="H135" s="207"/>
      <c r="I135" s="206">
        <f t="shared" si="23"/>
        <v>0</v>
      </c>
      <c r="K135" s="253" t="e">
        <f>SUMIF('[1]FUENTES S INTERESES'!$B$907:$B$1795,$J$91:$J$163,'[1]FUENTES S INTERESES'!$F$907:$F$1796)</f>
        <v>#VALUE!</v>
      </c>
      <c r="L135" s="253" t="e">
        <f>SUMIF('[1]FUENTES S INTERESES'!$B$907:$B$1795,$J$91:$J$163,'[1]FUENTES S INTERESES'!$I$907:$I$1796)</f>
        <v>#VALUE!</v>
      </c>
      <c r="M135" s="253" t="e">
        <f>SUMIF('[1]FUENTES S INTERESES'!$B$907:$B$1795,$J$91:$J$163,'[1]FUENTES S INTERESES'!$J$907:$J$1796)</f>
        <v>#VALUE!</v>
      </c>
      <c r="N135" s="253" t="e">
        <f>SUMIF('[1]FUENTES S INTERESES'!$B$907:$B$1795,$J$91:$J$163,'[1]FUENTES S INTERESES'!$N$907:$N$1796)</f>
        <v>#VALUE!</v>
      </c>
      <c r="O135" s="253" t="e">
        <f>SUMIF('[1]FUENTES S INTERESES'!$B$907:$B$1795,$J$91:$J$163,'[1]FUENTES S INTERESES'!$K$907:$K$1796)</f>
        <v>#VALUE!</v>
      </c>
    </row>
    <row r="136" spans="2:15" ht="12" customHeight="1" x14ac:dyDescent="0.15">
      <c r="B136" s="208"/>
      <c r="C136" s="158" t="s">
        <v>364</v>
      </c>
      <c r="D136" s="207"/>
      <c r="E136" s="207"/>
      <c r="F136" s="207">
        <f t="shared" si="21"/>
        <v>0</v>
      </c>
      <c r="G136" s="207"/>
      <c r="H136" s="207"/>
      <c r="I136" s="206">
        <f t="shared" si="23"/>
        <v>0</v>
      </c>
      <c r="J136" s="14">
        <v>5800</v>
      </c>
      <c r="K136" s="253" t="e">
        <f>SUMIF('[1]FUENTES S INTERESES'!$B$907:$B$1795,$J$91:$J$163,'[1]FUENTES S INTERESES'!$F$907:$F$1796)</f>
        <v>#VALUE!</v>
      </c>
      <c r="L136" s="253" t="e">
        <f>SUMIF('[1]FUENTES S INTERESES'!$B$907:$B$1795,$J$91:$J$163,'[1]FUENTES S INTERESES'!$I$907:$I$1796)</f>
        <v>#VALUE!</v>
      </c>
      <c r="M136" s="253" t="e">
        <f>SUMIF('[1]FUENTES S INTERESES'!$B$907:$B$1795,$J$91:$J$163,'[1]FUENTES S INTERESES'!$J$907:$J$1796)</f>
        <v>#VALUE!</v>
      </c>
      <c r="N136" s="253" t="e">
        <f>SUMIF('[1]FUENTES S INTERESES'!$B$907:$B$1795,$J$91:$J$163,'[1]FUENTES S INTERESES'!$N$907:$N$1796)</f>
        <v>#VALUE!</v>
      </c>
      <c r="O136" s="253" t="e">
        <f>SUMIF('[1]FUENTES S INTERESES'!$B$907:$B$1795,$J$91:$J$163,'[1]FUENTES S INTERESES'!$K$907:$K$1796)</f>
        <v>#VALUE!</v>
      </c>
    </row>
    <row r="137" spans="2:15" ht="12" customHeight="1" x14ac:dyDescent="0.15">
      <c r="B137" s="208"/>
      <c r="C137" s="158" t="s">
        <v>365</v>
      </c>
      <c r="D137" s="207"/>
      <c r="E137" s="207"/>
      <c r="F137" s="207">
        <f t="shared" si="21"/>
        <v>0</v>
      </c>
      <c r="G137" s="207"/>
      <c r="H137" s="207"/>
      <c r="I137" s="206">
        <f>F137-G137</f>
        <v>0</v>
      </c>
      <c r="J137" s="14">
        <v>5900</v>
      </c>
      <c r="K137" s="253" t="e">
        <f>SUMIF('[1]FUENTES S INTERESES'!$B$907:$B$1795,$J$91:$J$163,'[1]FUENTES S INTERESES'!$F$907:$F$1796)</f>
        <v>#VALUE!</v>
      </c>
      <c r="L137" s="253" t="e">
        <f>SUMIF('[1]FUENTES S INTERESES'!$B$907:$B$1795,$J$91:$J$163,'[1]FUENTES S INTERESES'!$I$907:$I$1796)</f>
        <v>#VALUE!</v>
      </c>
      <c r="M137" s="253" t="e">
        <f>SUMIF('[1]FUENTES S INTERESES'!$B$907:$B$1795,$J$91:$J$163,'[1]FUENTES S INTERESES'!$J$907:$J$1796)</f>
        <v>#VALUE!</v>
      </c>
      <c r="N137" s="253" t="e">
        <f>SUMIF('[1]FUENTES S INTERESES'!$B$907:$B$1795,$J$91:$J$163,'[1]FUENTES S INTERESES'!$N$907:$N$1796)</f>
        <v>#VALUE!</v>
      </c>
      <c r="O137" s="253" t="e">
        <f>SUMIF('[1]FUENTES S INTERESES'!$B$907:$B$1795,$J$91:$J$163,'[1]FUENTES S INTERESES'!$K$907:$K$1796)</f>
        <v>#VALUE!</v>
      </c>
    </row>
    <row r="138" spans="2:15" ht="12.6" customHeight="1" x14ac:dyDescent="0.15">
      <c r="B138" s="202" t="s">
        <v>366</v>
      </c>
      <c r="C138" s="204"/>
      <c r="D138" s="213">
        <f>SUM(D139:D141)</f>
        <v>0</v>
      </c>
      <c r="E138" s="213">
        <f>SUM(E139:E141)</f>
        <v>0</v>
      </c>
      <c r="F138" s="213">
        <f>D138+E138</f>
        <v>0</v>
      </c>
      <c r="G138" s="213">
        <f>SUM(G139:G141)</f>
        <v>0</v>
      </c>
      <c r="H138" s="213">
        <f>SUM(H139:H141)</f>
        <v>0</v>
      </c>
      <c r="I138" s="213">
        <f>F138-G138</f>
        <v>0</v>
      </c>
      <c r="K138" s="253" t="e">
        <f>SUMIF('[1]FUENTES S INTERESES'!$B$907:$B$1795,$J$91:$J$163,'[1]FUENTES S INTERESES'!$F$907:$F$1796)</f>
        <v>#VALUE!</v>
      </c>
      <c r="L138" s="253" t="e">
        <f>SUMIF('[1]FUENTES S INTERESES'!$B$907:$B$1795,$J$91:$J$163,'[1]FUENTES S INTERESES'!$I$907:$I$1796)</f>
        <v>#VALUE!</v>
      </c>
      <c r="M138" s="253" t="e">
        <f>SUMIF('[1]FUENTES S INTERESES'!$B$907:$B$1795,$J$91:$J$163,'[1]FUENTES S INTERESES'!$J$907:$J$1796)</f>
        <v>#VALUE!</v>
      </c>
      <c r="N138" s="253" t="e">
        <f>SUMIF('[1]FUENTES S INTERESES'!$B$907:$B$1795,$J$91:$J$163,'[1]FUENTES S INTERESES'!$N$907:$N$1796)</f>
        <v>#VALUE!</v>
      </c>
      <c r="O138" s="253" t="e">
        <f>SUMIF('[1]FUENTES S INTERESES'!$B$907:$B$1795,$J$91:$J$163,'[1]FUENTES S INTERESES'!$K$907:$K$1796)</f>
        <v>#VALUE!</v>
      </c>
    </row>
    <row r="139" spans="2:15" ht="12.6" customHeight="1" x14ac:dyDescent="0.15">
      <c r="B139" s="208"/>
      <c r="C139" s="158" t="s">
        <v>367</v>
      </c>
      <c r="D139" s="207"/>
      <c r="E139" s="207"/>
      <c r="F139" s="207">
        <f t="shared" ref="F139:F141" si="24">+D139+E139</f>
        <v>0</v>
      </c>
      <c r="G139" s="207"/>
      <c r="H139" s="207"/>
      <c r="I139" s="206">
        <f t="shared" ref="I139:I141" si="25">F139-G139</f>
        <v>0</v>
      </c>
      <c r="J139" s="14">
        <v>6100</v>
      </c>
      <c r="K139" s="253" t="e">
        <f>SUMIF('[1]FUENTES S INTERESES'!$B$907:$B$1795,$J$91:$J$163,'[1]FUENTES S INTERESES'!$F$907:$F$1796)</f>
        <v>#VALUE!</v>
      </c>
      <c r="L139" s="253" t="e">
        <f>SUMIF('[1]FUENTES S INTERESES'!$B$907:$B$1795,$J$91:$J$163,'[1]FUENTES S INTERESES'!$I$907:$I$1796)</f>
        <v>#VALUE!</v>
      </c>
      <c r="M139" s="253" t="e">
        <f>SUMIF('[1]FUENTES S INTERESES'!$B$907:$B$1795,$J$91:$J$163,'[1]FUENTES S INTERESES'!$J$907:$J$1796)</f>
        <v>#VALUE!</v>
      </c>
      <c r="N139" s="253" t="e">
        <f>SUMIF('[1]FUENTES S INTERESES'!$B$907:$B$1795,$J$91:$J$163,'[1]FUENTES S INTERESES'!$N$907:$N$1796)</f>
        <v>#VALUE!</v>
      </c>
      <c r="O139" s="253" t="e">
        <f>SUMIF('[1]FUENTES S INTERESES'!$B$907:$B$1795,$J$91:$J$163,'[1]FUENTES S INTERESES'!$K$907:$K$1796)</f>
        <v>#VALUE!</v>
      </c>
    </row>
    <row r="140" spans="2:15" ht="12.6" customHeight="1" x14ac:dyDescent="0.15">
      <c r="B140" s="208"/>
      <c r="C140" s="158" t="s">
        <v>368</v>
      </c>
      <c r="D140" s="207"/>
      <c r="E140" s="207"/>
      <c r="F140" s="207">
        <f t="shared" si="24"/>
        <v>0</v>
      </c>
      <c r="G140" s="207"/>
      <c r="H140" s="207"/>
      <c r="I140" s="206">
        <f t="shared" si="25"/>
        <v>0</v>
      </c>
      <c r="J140" s="253"/>
      <c r="K140" s="253" t="e">
        <f>SUMIF('[1]FUENTES S INTERESES'!$B$907:$B$1795,$J$91:$J$163,'[1]FUENTES S INTERESES'!$F$907:$F$1796)</f>
        <v>#VALUE!</v>
      </c>
      <c r="L140" s="253" t="e">
        <f>SUMIF('[1]FUENTES S INTERESES'!$B$907:$B$1795,$J$91:$J$163,'[1]FUENTES S INTERESES'!$I$907:$I$1796)</f>
        <v>#VALUE!</v>
      </c>
      <c r="M140" s="253" t="e">
        <f>SUMIF('[1]FUENTES S INTERESES'!$B$907:$B$1795,$J$91:$J$163,'[1]FUENTES S INTERESES'!$J$907:$J$1796)</f>
        <v>#VALUE!</v>
      </c>
      <c r="N140" s="253" t="e">
        <f>SUMIF('[1]FUENTES S INTERESES'!$B$907:$B$1795,$J$91:$J$163,'[1]FUENTES S INTERESES'!$N$907:$N$1796)</f>
        <v>#VALUE!</v>
      </c>
      <c r="O140" s="253" t="e">
        <f>SUMIF('[1]FUENTES S INTERESES'!$B$907:$B$1795,$J$91:$J$163,'[1]FUENTES S INTERESES'!$K$907:$K$1796)</f>
        <v>#VALUE!</v>
      </c>
    </row>
    <row r="141" spans="2:15" ht="12.6" customHeight="1" x14ac:dyDescent="0.15">
      <c r="B141" s="208"/>
      <c r="C141" s="158" t="s">
        <v>369</v>
      </c>
      <c r="D141" s="207"/>
      <c r="E141" s="207"/>
      <c r="F141" s="207">
        <f t="shared" si="24"/>
        <v>0</v>
      </c>
      <c r="G141" s="207"/>
      <c r="H141" s="207"/>
      <c r="I141" s="206">
        <f t="shared" si="25"/>
        <v>0</v>
      </c>
      <c r="J141" s="253"/>
      <c r="K141" s="253" t="e">
        <f>SUMIF('[1]FUENTES S INTERESES'!$B$907:$B$1795,$J$91:$J$163,'[1]FUENTES S INTERESES'!$F$907:$F$1796)</f>
        <v>#VALUE!</v>
      </c>
      <c r="L141" s="253" t="e">
        <f>SUMIF('[1]FUENTES S INTERESES'!$B$907:$B$1795,$J$91:$J$163,'[1]FUENTES S INTERESES'!$I$907:$I$1796)</f>
        <v>#VALUE!</v>
      </c>
      <c r="M141" s="253" t="e">
        <f>SUMIF('[1]FUENTES S INTERESES'!$B$907:$B$1795,$J$91:$J$163,'[1]FUENTES S INTERESES'!$J$907:$J$1796)</f>
        <v>#VALUE!</v>
      </c>
      <c r="N141" s="253" t="e">
        <f>SUMIF('[1]FUENTES S INTERESES'!$B$907:$B$1795,$J$91:$J$163,'[1]FUENTES S INTERESES'!$N$907:$N$1796)</f>
        <v>#VALUE!</v>
      </c>
      <c r="O141" s="253" t="e">
        <f>SUMIF('[1]FUENTES S INTERESES'!$B$907:$B$1795,$J$91:$J$163,'[1]FUENTES S INTERESES'!$K$907:$K$1796)</f>
        <v>#VALUE!</v>
      </c>
    </row>
    <row r="142" spans="2:15" ht="12.6" customHeight="1" x14ac:dyDescent="0.15">
      <c r="B142" s="202" t="s">
        <v>370</v>
      </c>
      <c r="C142" s="204"/>
      <c r="D142" s="213">
        <f>SUM(D143:D150)</f>
        <v>0</v>
      </c>
      <c r="E142" s="213">
        <f>SUM(E143:E150)</f>
        <v>0</v>
      </c>
      <c r="F142" s="213">
        <f>D142+E142</f>
        <v>0</v>
      </c>
      <c r="G142" s="213">
        <f>SUM(G143:G150)</f>
        <v>0</v>
      </c>
      <c r="H142" s="213">
        <f>SUM(H143:H150)</f>
        <v>0</v>
      </c>
      <c r="I142" s="213">
        <f>F142-G142</f>
        <v>0</v>
      </c>
      <c r="J142" s="249"/>
      <c r="K142" s="253" t="e">
        <f>SUMIF('[1]FUENTES S INTERESES'!$B$907:$B$1795,$J$91:$J$163,'[1]FUENTES S INTERESES'!$F$907:$F$1796)</f>
        <v>#VALUE!</v>
      </c>
      <c r="L142" s="253" t="e">
        <f>SUMIF('[1]FUENTES S INTERESES'!$B$907:$B$1795,$J$91:$J$163,'[1]FUENTES S INTERESES'!$I$907:$I$1796)</f>
        <v>#VALUE!</v>
      </c>
      <c r="M142" s="253" t="e">
        <f>SUMIF('[1]FUENTES S INTERESES'!$B$907:$B$1795,$J$91:$J$163,'[1]FUENTES S INTERESES'!$J$907:$J$1796)</f>
        <v>#VALUE!</v>
      </c>
      <c r="N142" s="253" t="e">
        <f>SUMIF('[1]FUENTES S INTERESES'!$B$907:$B$1795,$J$91:$J$163,'[1]FUENTES S INTERESES'!$N$907:$N$1796)</f>
        <v>#VALUE!</v>
      </c>
      <c r="O142" s="253" t="e">
        <f>SUMIF('[1]FUENTES S INTERESES'!$B$907:$B$1795,$J$91:$J$163,'[1]FUENTES S INTERESES'!$K$907:$K$1796)</f>
        <v>#VALUE!</v>
      </c>
    </row>
    <row r="143" spans="2:15" ht="12" customHeight="1" x14ac:dyDescent="0.15">
      <c r="B143" s="208"/>
      <c r="C143" s="158" t="s">
        <v>371</v>
      </c>
      <c r="D143" s="207"/>
      <c r="E143" s="207"/>
      <c r="F143" s="207">
        <f t="shared" ref="F143:F150" si="26">+D143+E143</f>
        <v>0</v>
      </c>
      <c r="G143" s="207"/>
      <c r="H143" s="207"/>
      <c r="I143" s="206">
        <f t="shared" ref="I143:I150" si="27">F143-G143</f>
        <v>0</v>
      </c>
      <c r="J143" s="253"/>
      <c r="K143" s="253" t="e">
        <f>SUMIF('[1]FUENTES S INTERESES'!$B$907:$B$1795,$J$91:$J$163,'[1]FUENTES S INTERESES'!$F$907:$F$1796)</f>
        <v>#VALUE!</v>
      </c>
      <c r="L143" s="253" t="e">
        <f>SUMIF('[1]FUENTES S INTERESES'!$B$907:$B$1795,$J$91:$J$163,'[1]FUENTES S INTERESES'!$I$907:$I$1796)</f>
        <v>#VALUE!</v>
      </c>
      <c r="M143" s="253" t="e">
        <f>SUMIF('[1]FUENTES S INTERESES'!$B$907:$B$1795,$J$91:$J$163,'[1]FUENTES S INTERESES'!$J$907:$J$1796)</f>
        <v>#VALUE!</v>
      </c>
      <c r="N143" s="253" t="e">
        <f>SUMIF('[1]FUENTES S INTERESES'!$B$907:$B$1795,$J$91:$J$163,'[1]FUENTES S INTERESES'!$N$907:$N$1796)</f>
        <v>#VALUE!</v>
      </c>
      <c r="O143" s="253" t="e">
        <f>SUMIF('[1]FUENTES S INTERESES'!$B$907:$B$1795,$J$91:$J$163,'[1]FUENTES S INTERESES'!$K$907:$K$1796)</f>
        <v>#VALUE!</v>
      </c>
    </row>
    <row r="144" spans="2:15" ht="12" customHeight="1" x14ac:dyDescent="0.15">
      <c r="B144" s="208"/>
      <c r="C144" s="158" t="s">
        <v>372</v>
      </c>
      <c r="D144" s="207"/>
      <c r="E144" s="207"/>
      <c r="F144" s="207">
        <f t="shared" si="26"/>
        <v>0</v>
      </c>
      <c r="G144" s="207"/>
      <c r="H144" s="207"/>
      <c r="I144" s="206">
        <f t="shared" si="27"/>
        <v>0</v>
      </c>
      <c r="J144" s="253"/>
      <c r="K144" s="253" t="e">
        <f>SUMIF('[1]FUENTES S INTERESES'!$B$907:$B$1795,$J$91:$J$163,'[1]FUENTES S INTERESES'!$F$907:$F$1796)</f>
        <v>#VALUE!</v>
      </c>
      <c r="L144" s="253" t="e">
        <f>SUMIF('[1]FUENTES S INTERESES'!$B$907:$B$1795,$J$91:$J$163,'[1]FUENTES S INTERESES'!$I$907:$I$1796)</f>
        <v>#VALUE!</v>
      </c>
      <c r="M144" s="253" t="e">
        <f>SUMIF('[1]FUENTES S INTERESES'!$B$907:$B$1795,$J$91:$J$163,'[1]FUENTES S INTERESES'!$J$907:$J$1796)</f>
        <v>#VALUE!</v>
      </c>
      <c r="N144" s="253" t="e">
        <f>SUMIF('[1]FUENTES S INTERESES'!$B$907:$B$1795,$J$91:$J$163,'[1]FUENTES S INTERESES'!$N$907:$N$1796)</f>
        <v>#VALUE!</v>
      </c>
      <c r="O144" s="253" t="e">
        <f>SUMIF('[1]FUENTES S INTERESES'!$B$907:$B$1795,$J$91:$J$163,'[1]FUENTES S INTERESES'!$K$907:$K$1796)</f>
        <v>#VALUE!</v>
      </c>
    </row>
    <row r="145" spans="2:15" ht="12" customHeight="1" x14ac:dyDescent="0.15">
      <c r="B145" s="208"/>
      <c r="C145" s="158" t="s">
        <v>373</v>
      </c>
      <c r="D145" s="207"/>
      <c r="E145" s="207"/>
      <c r="F145" s="207">
        <f t="shared" si="26"/>
        <v>0</v>
      </c>
      <c r="G145" s="207"/>
      <c r="H145" s="207"/>
      <c r="I145" s="206">
        <f t="shared" si="27"/>
        <v>0</v>
      </c>
      <c r="J145" s="253"/>
      <c r="K145" s="253" t="e">
        <f>SUMIF('[1]FUENTES S INTERESES'!$B$907:$B$1795,$J$91:$J$163,'[1]FUENTES S INTERESES'!$F$907:$F$1796)</f>
        <v>#VALUE!</v>
      </c>
      <c r="L145" s="253" t="e">
        <f>SUMIF('[1]FUENTES S INTERESES'!$B$907:$B$1795,$J$91:$J$163,'[1]FUENTES S INTERESES'!$I$907:$I$1796)</f>
        <v>#VALUE!</v>
      </c>
      <c r="M145" s="253" t="e">
        <f>SUMIF('[1]FUENTES S INTERESES'!$B$907:$B$1795,$J$91:$J$163,'[1]FUENTES S INTERESES'!$J$907:$J$1796)</f>
        <v>#VALUE!</v>
      </c>
      <c r="N145" s="253" t="e">
        <f>SUMIF('[1]FUENTES S INTERESES'!$B$907:$B$1795,$J$91:$J$163,'[1]FUENTES S INTERESES'!$N$907:$N$1796)</f>
        <v>#VALUE!</v>
      </c>
      <c r="O145" s="253" t="e">
        <f>SUMIF('[1]FUENTES S INTERESES'!$B$907:$B$1795,$J$91:$J$163,'[1]FUENTES S INTERESES'!$K$907:$K$1796)</f>
        <v>#VALUE!</v>
      </c>
    </row>
    <row r="146" spans="2:15" ht="12" customHeight="1" x14ac:dyDescent="0.15">
      <c r="B146" s="208"/>
      <c r="C146" s="158" t="s">
        <v>374</v>
      </c>
      <c r="D146" s="207"/>
      <c r="E146" s="207"/>
      <c r="F146" s="207">
        <f t="shared" si="26"/>
        <v>0</v>
      </c>
      <c r="G146" s="207"/>
      <c r="H146" s="207"/>
      <c r="I146" s="206">
        <f t="shared" si="27"/>
        <v>0</v>
      </c>
      <c r="J146" s="253"/>
      <c r="K146" s="253" t="e">
        <f>SUMIF('[1]FUENTES S INTERESES'!$B$907:$B$1795,$J$91:$J$163,'[1]FUENTES S INTERESES'!$F$907:$F$1796)</f>
        <v>#VALUE!</v>
      </c>
      <c r="L146" s="253" t="e">
        <f>SUMIF('[1]FUENTES S INTERESES'!$B$907:$B$1795,$J$91:$J$163,'[1]FUENTES S INTERESES'!$I$907:$I$1796)</f>
        <v>#VALUE!</v>
      </c>
      <c r="M146" s="253" t="e">
        <f>SUMIF('[1]FUENTES S INTERESES'!$B$907:$B$1795,$J$91:$J$163,'[1]FUENTES S INTERESES'!$J$907:$J$1796)</f>
        <v>#VALUE!</v>
      </c>
      <c r="N146" s="253" t="e">
        <f>SUMIF('[1]FUENTES S INTERESES'!$B$907:$B$1795,$J$91:$J$163,'[1]FUENTES S INTERESES'!$N$907:$N$1796)</f>
        <v>#VALUE!</v>
      </c>
      <c r="O146" s="253" t="e">
        <f>SUMIF('[1]FUENTES S INTERESES'!$B$907:$B$1795,$J$91:$J$163,'[1]FUENTES S INTERESES'!$K$907:$K$1796)</f>
        <v>#VALUE!</v>
      </c>
    </row>
    <row r="147" spans="2:15" ht="12" customHeight="1" x14ac:dyDescent="0.15">
      <c r="B147" s="208"/>
      <c r="C147" s="158" t="s">
        <v>375</v>
      </c>
      <c r="D147" s="207"/>
      <c r="E147" s="207"/>
      <c r="F147" s="207">
        <f t="shared" si="26"/>
        <v>0</v>
      </c>
      <c r="G147" s="207"/>
      <c r="H147" s="207"/>
      <c r="I147" s="206">
        <f t="shared" si="27"/>
        <v>0</v>
      </c>
      <c r="J147" s="253"/>
      <c r="K147" s="253" t="e">
        <f>SUMIF('[1]FUENTES S INTERESES'!$B$907:$B$1795,$J$91:$J$163,'[1]FUENTES S INTERESES'!$F$907:$F$1796)</f>
        <v>#VALUE!</v>
      </c>
      <c r="L147" s="253" t="e">
        <f>SUMIF('[1]FUENTES S INTERESES'!$B$907:$B$1795,$J$91:$J$163,'[1]FUENTES S INTERESES'!$I$907:$I$1796)</f>
        <v>#VALUE!</v>
      </c>
      <c r="M147" s="253" t="e">
        <f>SUMIF('[1]FUENTES S INTERESES'!$B$907:$B$1795,$J$91:$J$163,'[1]FUENTES S INTERESES'!$J$907:$J$1796)</f>
        <v>#VALUE!</v>
      </c>
      <c r="N147" s="253" t="e">
        <f>SUMIF('[1]FUENTES S INTERESES'!$B$907:$B$1795,$J$91:$J$163,'[1]FUENTES S INTERESES'!$N$907:$N$1796)</f>
        <v>#VALUE!</v>
      </c>
      <c r="O147" s="253" t="e">
        <f>SUMIF('[1]FUENTES S INTERESES'!$B$907:$B$1795,$J$91:$J$163,'[1]FUENTES S INTERESES'!$K$907:$K$1796)</f>
        <v>#VALUE!</v>
      </c>
    </row>
    <row r="148" spans="2:15" ht="12" customHeight="1" x14ac:dyDescent="0.15">
      <c r="B148" s="208"/>
      <c r="C148" s="158" t="s">
        <v>376</v>
      </c>
      <c r="D148" s="207"/>
      <c r="E148" s="207"/>
      <c r="F148" s="207">
        <f t="shared" si="26"/>
        <v>0</v>
      </c>
      <c r="G148" s="207"/>
      <c r="H148" s="207"/>
      <c r="I148" s="206">
        <f t="shared" si="27"/>
        <v>0</v>
      </c>
      <c r="J148" s="253"/>
      <c r="K148" s="253" t="e">
        <f>SUMIF('[1]FUENTES S INTERESES'!$B$907:$B$1795,$J$91:$J$163,'[1]FUENTES S INTERESES'!$F$907:$F$1796)</f>
        <v>#VALUE!</v>
      </c>
      <c r="L148" s="253" t="e">
        <f>SUMIF('[1]FUENTES S INTERESES'!$B$907:$B$1795,$J$91:$J$163,'[1]FUENTES S INTERESES'!$I$907:$I$1796)</f>
        <v>#VALUE!</v>
      </c>
      <c r="M148" s="253" t="e">
        <f>SUMIF('[1]FUENTES S INTERESES'!$B$907:$B$1795,$J$91:$J$163,'[1]FUENTES S INTERESES'!$J$907:$J$1796)</f>
        <v>#VALUE!</v>
      </c>
      <c r="N148" s="253" t="e">
        <f>SUMIF('[1]FUENTES S INTERESES'!$B$907:$B$1795,$J$91:$J$163,'[1]FUENTES S INTERESES'!$N$907:$N$1796)</f>
        <v>#VALUE!</v>
      </c>
      <c r="O148" s="253" t="e">
        <f>SUMIF('[1]FUENTES S INTERESES'!$B$907:$B$1795,$J$91:$J$163,'[1]FUENTES S INTERESES'!$K$907:$K$1796)</f>
        <v>#VALUE!</v>
      </c>
    </row>
    <row r="149" spans="2:15" ht="12" customHeight="1" x14ac:dyDescent="0.15">
      <c r="B149" s="208"/>
      <c r="C149" s="158" t="s">
        <v>377</v>
      </c>
      <c r="D149" s="207"/>
      <c r="E149" s="207"/>
      <c r="F149" s="207">
        <f t="shared" si="26"/>
        <v>0</v>
      </c>
      <c r="G149" s="207"/>
      <c r="H149" s="207"/>
      <c r="I149" s="206">
        <f t="shared" si="27"/>
        <v>0</v>
      </c>
      <c r="J149" s="253"/>
      <c r="K149" s="253" t="e">
        <f>SUMIF('[1]FUENTES S INTERESES'!$B$907:$B$1795,$J$91:$J$163,'[1]FUENTES S INTERESES'!$F$907:$F$1796)</f>
        <v>#VALUE!</v>
      </c>
      <c r="L149" s="253" t="e">
        <f>SUMIF('[1]FUENTES S INTERESES'!$B$907:$B$1795,$J$91:$J$163,'[1]FUENTES S INTERESES'!$I$907:$I$1796)</f>
        <v>#VALUE!</v>
      </c>
      <c r="M149" s="253" t="e">
        <f>SUMIF('[1]FUENTES S INTERESES'!$B$907:$B$1795,$J$91:$J$163,'[1]FUENTES S INTERESES'!$J$907:$J$1796)</f>
        <v>#VALUE!</v>
      </c>
      <c r="N149" s="253" t="e">
        <f>SUMIF('[1]FUENTES S INTERESES'!$B$907:$B$1795,$J$91:$J$163,'[1]FUENTES S INTERESES'!$N$907:$N$1796)</f>
        <v>#VALUE!</v>
      </c>
      <c r="O149" s="253" t="e">
        <f>SUMIF('[1]FUENTES S INTERESES'!$B$907:$B$1795,$J$91:$J$163,'[1]FUENTES S INTERESES'!$K$907:$K$1796)</f>
        <v>#VALUE!</v>
      </c>
    </row>
    <row r="150" spans="2:15" ht="12" customHeight="1" x14ac:dyDescent="0.15">
      <c r="B150" s="208"/>
      <c r="C150" s="158" t="s">
        <v>378</v>
      </c>
      <c r="D150" s="207"/>
      <c r="E150" s="207"/>
      <c r="F150" s="207">
        <f t="shared" si="26"/>
        <v>0</v>
      </c>
      <c r="G150" s="207"/>
      <c r="H150" s="207"/>
      <c r="I150" s="206">
        <f t="shared" si="27"/>
        <v>0</v>
      </c>
      <c r="J150" s="253"/>
      <c r="K150" s="253" t="e">
        <f>SUMIF('[1]FUENTES S INTERESES'!$B$907:$B$1795,$J$91:$J$163,'[1]FUENTES S INTERESES'!$F$907:$F$1796)</f>
        <v>#VALUE!</v>
      </c>
      <c r="L150" s="253" t="e">
        <f>SUMIF('[1]FUENTES S INTERESES'!$B$907:$B$1795,$J$91:$J$163,'[1]FUENTES S INTERESES'!$I$907:$I$1796)</f>
        <v>#VALUE!</v>
      </c>
      <c r="M150" s="253" t="e">
        <f>SUMIF('[1]FUENTES S INTERESES'!$B$907:$B$1795,$J$91:$J$163,'[1]FUENTES S INTERESES'!$J$907:$J$1796)</f>
        <v>#VALUE!</v>
      </c>
      <c r="N150" s="253" t="e">
        <f>SUMIF('[1]FUENTES S INTERESES'!$B$907:$B$1795,$J$91:$J$163,'[1]FUENTES S INTERESES'!$N$907:$N$1796)</f>
        <v>#VALUE!</v>
      </c>
      <c r="O150" s="253" t="e">
        <f>SUMIF('[1]FUENTES S INTERESES'!$B$907:$B$1795,$J$91:$J$163,'[1]FUENTES S INTERESES'!$K$907:$K$1796)</f>
        <v>#VALUE!</v>
      </c>
    </row>
    <row r="151" spans="2:15" ht="12.6" customHeight="1" x14ac:dyDescent="0.15">
      <c r="B151" s="202" t="s">
        <v>379</v>
      </c>
      <c r="C151" s="204"/>
      <c r="D151" s="213">
        <f>SUM(D152:D154)</f>
        <v>0</v>
      </c>
      <c r="E151" s="213">
        <f>SUM(E152:E154)</f>
        <v>0</v>
      </c>
      <c r="F151" s="213">
        <f>D151+E151</f>
        <v>0</v>
      </c>
      <c r="G151" s="213">
        <f>SUM(G152:G154)</f>
        <v>0</v>
      </c>
      <c r="H151" s="213">
        <f>SUM(H152:H154)</f>
        <v>0</v>
      </c>
      <c r="I151" s="213">
        <f>F151-G151</f>
        <v>0</v>
      </c>
      <c r="J151" s="249"/>
      <c r="K151" s="253" t="e">
        <f>SUMIF('[1]FUENTES S INTERESES'!$B$907:$B$1795,$J$91:$J$163,'[1]FUENTES S INTERESES'!$F$907:$F$1796)</f>
        <v>#VALUE!</v>
      </c>
      <c r="L151" s="253" t="e">
        <f>SUMIF('[1]FUENTES S INTERESES'!$B$907:$B$1795,$J$91:$J$163,'[1]FUENTES S INTERESES'!$I$907:$I$1796)</f>
        <v>#VALUE!</v>
      </c>
      <c r="M151" s="253" t="e">
        <f>SUMIF('[1]FUENTES S INTERESES'!$B$907:$B$1795,$J$91:$J$163,'[1]FUENTES S INTERESES'!$J$907:$J$1796)</f>
        <v>#VALUE!</v>
      </c>
      <c r="N151" s="253" t="e">
        <f>SUMIF('[1]FUENTES S INTERESES'!$B$907:$B$1795,$J$91:$J$163,'[1]FUENTES S INTERESES'!$N$907:$N$1796)</f>
        <v>#VALUE!</v>
      </c>
      <c r="O151" s="253" t="e">
        <f>SUMIF('[1]FUENTES S INTERESES'!$B$907:$B$1795,$J$91:$J$163,'[1]FUENTES S INTERESES'!$K$907:$K$1796)</f>
        <v>#VALUE!</v>
      </c>
    </row>
    <row r="152" spans="2:15" ht="12.6" customHeight="1" x14ac:dyDescent="0.15">
      <c r="B152" s="208"/>
      <c r="C152" s="158" t="s">
        <v>380</v>
      </c>
      <c r="D152" s="207"/>
      <c r="E152" s="207"/>
      <c r="F152" s="207">
        <f t="shared" ref="F152:F154" si="28">+D152+E152</f>
        <v>0</v>
      </c>
      <c r="G152" s="207"/>
      <c r="H152" s="207"/>
      <c r="I152" s="206">
        <f t="shared" ref="I152:I154" si="29">F152-G152</f>
        <v>0</v>
      </c>
      <c r="J152" s="253"/>
      <c r="K152" s="253" t="e">
        <f>SUMIF('[1]FUENTES S INTERESES'!$B$907:$B$1795,$J$91:$J$163,'[1]FUENTES S INTERESES'!$F$907:$F$1796)</f>
        <v>#VALUE!</v>
      </c>
      <c r="L152" s="253" t="e">
        <f>SUMIF('[1]FUENTES S INTERESES'!$B$907:$B$1795,$J$91:$J$163,'[1]FUENTES S INTERESES'!$I$907:$I$1796)</f>
        <v>#VALUE!</v>
      </c>
      <c r="M152" s="253" t="e">
        <f>SUMIF('[1]FUENTES S INTERESES'!$B$907:$B$1795,$J$91:$J$163,'[1]FUENTES S INTERESES'!$J$907:$J$1796)</f>
        <v>#VALUE!</v>
      </c>
      <c r="N152" s="253" t="e">
        <f>SUMIF('[1]FUENTES S INTERESES'!$B$907:$B$1795,$J$91:$J$163,'[1]FUENTES S INTERESES'!$N$907:$N$1796)</f>
        <v>#VALUE!</v>
      </c>
      <c r="O152" s="253" t="e">
        <f>SUMIF('[1]FUENTES S INTERESES'!$B$907:$B$1795,$J$91:$J$163,'[1]FUENTES S INTERESES'!$K$907:$K$1796)</f>
        <v>#VALUE!</v>
      </c>
    </row>
    <row r="153" spans="2:15" ht="12.6" customHeight="1" x14ac:dyDescent="0.15">
      <c r="B153" s="208"/>
      <c r="C153" s="158" t="s">
        <v>381</v>
      </c>
      <c r="D153" s="207"/>
      <c r="E153" s="207"/>
      <c r="F153" s="207">
        <f t="shared" si="28"/>
        <v>0</v>
      </c>
      <c r="G153" s="207"/>
      <c r="H153" s="207"/>
      <c r="I153" s="206">
        <f t="shared" si="29"/>
        <v>0</v>
      </c>
      <c r="J153" s="253"/>
      <c r="K153" s="253" t="e">
        <f>SUMIF('[1]FUENTES S INTERESES'!$B$907:$B$1795,$J$91:$J$163,'[1]FUENTES S INTERESES'!$F$907:$F$1796)</f>
        <v>#VALUE!</v>
      </c>
      <c r="L153" s="253" t="e">
        <f>SUMIF('[1]FUENTES S INTERESES'!$B$907:$B$1795,$J$91:$J$163,'[1]FUENTES S INTERESES'!$I$907:$I$1796)</f>
        <v>#VALUE!</v>
      </c>
      <c r="M153" s="253" t="e">
        <f>SUMIF('[1]FUENTES S INTERESES'!$B$907:$B$1795,$J$91:$J$163,'[1]FUENTES S INTERESES'!$J$907:$J$1796)</f>
        <v>#VALUE!</v>
      </c>
      <c r="N153" s="253" t="e">
        <f>SUMIF('[1]FUENTES S INTERESES'!$B$907:$B$1795,$J$91:$J$163,'[1]FUENTES S INTERESES'!$N$907:$N$1796)</f>
        <v>#VALUE!</v>
      </c>
      <c r="O153" s="253" t="e">
        <f>SUMIF('[1]FUENTES S INTERESES'!$B$907:$B$1795,$J$91:$J$163,'[1]FUENTES S INTERESES'!$K$907:$K$1796)</f>
        <v>#VALUE!</v>
      </c>
    </row>
    <row r="154" spans="2:15" ht="12.6" customHeight="1" x14ac:dyDescent="0.15">
      <c r="B154" s="208"/>
      <c r="C154" s="158" t="s">
        <v>382</v>
      </c>
      <c r="D154" s="207"/>
      <c r="E154" s="207"/>
      <c r="F154" s="207">
        <f t="shared" si="28"/>
        <v>0</v>
      </c>
      <c r="G154" s="207"/>
      <c r="H154" s="207"/>
      <c r="I154" s="206">
        <f t="shared" si="29"/>
        <v>0</v>
      </c>
      <c r="J154" s="253"/>
      <c r="K154" s="253" t="e">
        <f>SUMIF('[1]FUENTES S INTERESES'!$B$907:$B$1795,$J$91:$J$163,'[1]FUENTES S INTERESES'!$F$907:$F$1796)</f>
        <v>#VALUE!</v>
      </c>
      <c r="L154" s="253" t="e">
        <f>SUMIF('[1]FUENTES S INTERESES'!$B$907:$B$1795,$J$91:$J$163,'[1]FUENTES S INTERESES'!$I$907:$I$1796)</f>
        <v>#VALUE!</v>
      </c>
      <c r="M154" s="253" t="e">
        <f>SUMIF('[1]FUENTES S INTERESES'!$B$907:$B$1795,$J$91:$J$163,'[1]FUENTES S INTERESES'!$J$907:$J$1796)</f>
        <v>#VALUE!</v>
      </c>
      <c r="N154" s="253" t="e">
        <f>SUMIF('[1]FUENTES S INTERESES'!$B$907:$B$1795,$J$91:$J$163,'[1]FUENTES S INTERESES'!$N$907:$N$1796)</f>
        <v>#VALUE!</v>
      </c>
      <c r="O154" s="253" t="e">
        <f>SUMIF('[1]FUENTES S INTERESES'!$B$907:$B$1795,$J$91:$J$163,'[1]FUENTES S INTERESES'!$K$907:$K$1796)</f>
        <v>#VALUE!</v>
      </c>
    </row>
    <row r="155" spans="2:15" ht="12.6" customHeight="1" x14ac:dyDescent="0.15">
      <c r="B155" s="202" t="s">
        <v>383</v>
      </c>
      <c r="C155" s="204"/>
      <c r="D155" s="213">
        <f>SUM(D156:D162)</f>
        <v>0</v>
      </c>
      <c r="E155" s="213">
        <f>SUM(E156:E162)</f>
        <v>6798.6</v>
      </c>
      <c r="F155" s="213">
        <f>D155+E155</f>
        <v>6798.6</v>
      </c>
      <c r="G155" s="213">
        <f>SUM(G156:G162)</f>
        <v>6798.6</v>
      </c>
      <c r="H155" s="213">
        <f>SUM(H156:H162)</f>
        <v>6798.6</v>
      </c>
      <c r="I155" s="213">
        <f>F155-G155</f>
        <v>0</v>
      </c>
      <c r="J155" s="249"/>
      <c r="K155" s="253" t="e">
        <f>SUMIF('[1]FUENTES S INTERESES'!$B$907:$B$1795,$J$91:$J$163,'[1]FUENTES S INTERESES'!$F$907:$F$1796)</f>
        <v>#VALUE!</v>
      </c>
      <c r="L155" s="253" t="e">
        <f>SUMIF('[1]FUENTES S INTERESES'!$B$907:$B$1795,$J$91:$J$163,'[1]FUENTES S INTERESES'!$I$907:$I$1796)</f>
        <v>#VALUE!</v>
      </c>
      <c r="M155" s="253" t="e">
        <f>SUMIF('[1]FUENTES S INTERESES'!$B$907:$B$1795,$J$91:$J$163,'[1]FUENTES S INTERESES'!$J$907:$J$1796)</f>
        <v>#VALUE!</v>
      </c>
      <c r="N155" s="253" t="e">
        <f>SUMIF('[1]FUENTES S INTERESES'!$B$907:$B$1795,$J$91:$J$163,'[1]FUENTES S INTERESES'!$N$907:$N$1796)</f>
        <v>#VALUE!</v>
      </c>
      <c r="O155" s="253" t="e">
        <f>SUMIF('[1]FUENTES S INTERESES'!$B$907:$B$1795,$J$91:$J$163,'[1]FUENTES S INTERESES'!$K$907:$K$1796)</f>
        <v>#VALUE!</v>
      </c>
    </row>
    <row r="156" spans="2:15" ht="12" customHeight="1" x14ac:dyDescent="0.15">
      <c r="B156" s="208"/>
      <c r="C156" s="158" t="s">
        <v>384</v>
      </c>
      <c r="D156" s="207"/>
      <c r="E156" s="207"/>
      <c r="F156" s="207">
        <f t="shared" ref="F156:F163" si="30">+D156+E156</f>
        <v>0</v>
      </c>
      <c r="G156" s="207"/>
      <c r="H156" s="207"/>
      <c r="I156" s="206">
        <f t="shared" ref="I156:I163" si="31">F156-G156</f>
        <v>0</v>
      </c>
      <c r="J156" s="253"/>
      <c r="K156" s="253" t="e">
        <f>SUMIF('[1]FUENTES S INTERESES'!$B$907:$B$1795,$J$91:$J$163,'[1]FUENTES S INTERESES'!$F$907:$F$1796)</f>
        <v>#VALUE!</v>
      </c>
      <c r="L156" s="253" t="e">
        <f>SUMIF('[1]FUENTES S INTERESES'!$B$907:$B$1795,$J$91:$J$163,'[1]FUENTES S INTERESES'!$I$907:$I$1796)</f>
        <v>#VALUE!</v>
      </c>
      <c r="M156" s="253" t="e">
        <f>SUMIF('[1]FUENTES S INTERESES'!$B$907:$B$1795,$J$91:$J$163,'[1]FUENTES S INTERESES'!$J$907:$J$1796)</f>
        <v>#VALUE!</v>
      </c>
      <c r="N156" s="253" t="e">
        <f>SUMIF('[1]FUENTES S INTERESES'!$B$907:$B$1795,$J$91:$J$163,'[1]FUENTES S INTERESES'!$N$907:$N$1796)</f>
        <v>#VALUE!</v>
      </c>
      <c r="O156" s="253" t="e">
        <f>SUMIF('[1]FUENTES S INTERESES'!$B$907:$B$1795,$J$91:$J$163,'[1]FUENTES S INTERESES'!$K$907:$K$1796)</f>
        <v>#VALUE!</v>
      </c>
    </row>
    <row r="157" spans="2:15" ht="12" customHeight="1" x14ac:dyDescent="0.15">
      <c r="B157" s="208"/>
      <c r="C157" s="158" t="s">
        <v>385</v>
      </c>
      <c r="D157" s="207"/>
      <c r="E157" s="207"/>
      <c r="F157" s="207">
        <f t="shared" si="30"/>
        <v>0</v>
      </c>
      <c r="G157" s="207"/>
      <c r="H157" s="207"/>
      <c r="I157" s="206">
        <f t="shared" si="31"/>
        <v>0</v>
      </c>
      <c r="J157" s="253"/>
      <c r="K157" s="253" t="e">
        <f>SUMIF('[1]FUENTES S INTERESES'!$B$907:$B$1795,$J$91:$J$163,'[1]FUENTES S INTERESES'!$F$907:$F$1796)</f>
        <v>#VALUE!</v>
      </c>
      <c r="L157" s="253" t="e">
        <f>SUMIF('[1]FUENTES S INTERESES'!$B$907:$B$1795,$J$91:$J$163,'[1]FUENTES S INTERESES'!$I$907:$I$1796)</f>
        <v>#VALUE!</v>
      </c>
      <c r="M157" s="253" t="e">
        <f>SUMIF('[1]FUENTES S INTERESES'!$B$907:$B$1795,$J$91:$J$163,'[1]FUENTES S INTERESES'!$J$907:$J$1796)</f>
        <v>#VALUE!</v>
      </c>
      <c r="N157" s="253" t="e">
        <f>SUMIF('[1]FUENTES S INTERESES'!$B$907:$B$1795,$J$91:$J$163,'[1]FUENTES S INTERESES'!$N$907:$N$1796)</f>
        <v>#VALUE!</v>
      </c>
      <c r="O157" s="253" t="e">
        <f>SUMIF('[1]FUENTES S INTERESES'!$B$907:$B$1795,$J$91:$J$163,'[1]FUENTES S INTERESES'!$K$907:$K$1796)</f>
        <v>#VALUE!</v>
      </c>
    </row>
    <row r="158" spans="2:15" ht="12" customHeight="1" x14ac:dyDescent="0.15">
      <c r="B158" s="208"/>
      <c r="C158" s="158" t="s">
        <v>386</v>
      </c>
      <c r="D158" s="207"/>
      <c r="E158" s="207"/>
      <c r="F158" s="207">
        <f t="shared" si="30"/>
        <v>0</v>
      </c>
      <c r="G158" s="207"/>
      <c r="H158" s="207"/>
      <c r="I158" s="206">
        <f t="shared" si="31"/>
        <v>0</v>
      </c>
      <c r="J158" s="253"/>
      <c r="K158" s="253" t="e">
        <f>SUMIF('[1]FUENTES S INTERESES'!$B$907:$B$1795,$J$91:$J$163,'[1]FUENTES S INTERESES'!$F$907:$F$1796)</f>
        <v>#VALUE!</v>
      </c>
      <c r="L158" s="253" t="e">
        <f>SUMIF('[1]FUENTES S INTERESES'!$B$907:$B$1795,$J$91:$J$163,'[1]FUENTES S INTERESES'!$I$907:$I$1796)</f>
        <v>#VALUE!</v>
      </c>
      <c r="M158" s="253" t="e">
        <f>SUMIF('[1]FUENTES S INTERESES'!$B$907:$B$1795,$J$91:$J$163,'[1]FUENTES S INTERESES'!$J$907:$J$1796)</f>
        <v>#VALUE!</v>
      </c>
      <c r="N158" s="253" t="e">
        <f>SUMIF('[1]FUENTES S INTERESES'!$B$907:$B$1795,$J$91:$J$163,'[1]FUENTES S INTERESES'!$N$907:$N$1796)</f>
        <v>#VALUE!</v>
      </c>
      <c r="O158" s="253" t="e">
        <f>SUMIF('[1]FUENTES S INTERESES'!$B$907:$B$1795,$J$91:$J$163,'[1]FUENTES S INTERESES'!$K$907:$K$1796)</f>
        <v>#VALUE!</v>
      </c>
    </row>
    <row r="159" spans="2:15" ht="12" customHeight="1" x14ac:dyDescent="0.15">
      <c r="B159" s="208"/>
      <c r="C159" s="158" t="s">
        <v>387</v>
      </c>
      <c r="D159" s="207"/>
      <c r="E159" s="207"/>
      <c r="F159" s="207">
        <f t="shared" si="30"/>
        <v>0</v>
      </c>
      <c r="G159" s="207"/>
      <c r="H159" s="207"/>
      <c r="I159" s="206">
        <f t="shared" si="31"/>
        <v>0</v>
      </c>
      <c r="J159" s="253"/>
      <c r="K159" s="253" t="e">
        <f>SUMIF('[1]FUENTES S INTERESES'!$B$907:$B$1795,$J$91:$J$163,'[1]FUENTES S INTERESES'!$F$907:$F$1796)</f>
        <v>#VALUE!</v>
      </c>
      <c r="L159" s="253" t="e">
        <f>SUMIF('[1]FUENTES S INTERESES'!$B$907:$B$1795,$J$91:$J$163,'[1]FUENTES S INTERESES'!$I$907:$I$1796)</f>
        <v>#VALUE!</v>
      </c>
      <c r="M159" s="253" t="e">
        <f>SUMIF('[1]FUENTES S INTERESES'!$B$907:$B$1795,$J$91:$J$163,'[1]FUENTES S INTERESES'!$J$907:$J$1796)</f>
        <v>#VALUE!</v>
      </c>
      <c r="N159" s="253" t="e">
        <f>SUMIF('[1]FUENTES S INTERESES'!$B$907:$B$1795,$J$91:$J$163,'[1]FUENTES S INTERESES'!$N$907:$N$1796)</f>
        <v>#VALUE!</v>
      </c>
      <c r="O159" s="253" t="e">
        <f>SUMIF('[1]FUENTES S INTERESES'!$B$907:$B$1795,$J$91:$J$163,'[1]FUENTES S INTERESES'!$K$907:$K$1796)</f>
        <v>#VALUE!</v>
      </c>
    </row>
    <row r="160" spans="2:15" ht="12" customHeight="1" x14ac:dyDescent="0.15">
      <c r="B160" s="208"/>
      <c r="C160" s="158" t="s">
        <v>388</v>
      </c>
      <c r="D160" s="207"/>
      <c r="E160" s="207"/>
      <c r="F160" s="207">
        <f t="shared" si="30"/>
        <v>0</v>
      </c>
      <c r="G160" s="207"/>
      <c r="H160" s="207"/>
      <c r="I160" s="206">
        <f t="shared" si="31"/>
        <v>0</v>
      </c>
      <c r="J160" s="253"/>
      <c r="K160" s="253" t="e">
        <f>SUMIF('[1]FUENTES S INTERESES'!$B$907:$B$1795,$J$91:$J$163,'[1]FUENTES S INTERESES'!$F$907:$F$1796)</f>
        <v>#VALUE!</v>
      </c>
      <c r="L160" s="253" t="e">
        <f>SUMIF('[1]FUENTES S INTERESES'!$B$907:$B$1795,$J$91:$J$163,'[1]FUENTES S INTERESES'!$I$907:$I$1796)</f>
        <v>#VALUE!</v>
      </c>
      <c r="M160" s="253" t="e">
        <f>SUMIF('[1]FUENTES S INTERESES'!$B$907:$B$1795,$J$91:$J$163,'[1]FUENTES S INTERESES'!$J$907:$J$1796)</f>
        <v>#VALUE!</v>
      </c>
      <c r="N160" s="253" t="e">
        <f>SUMIF('[1]FUENTES S INTERESES'!$B$907:$B$1795,$J$91:$J$163,'[1]FUENTES S INTERESES'!$N$907:$N$1796)</f>
        <v>#VALUE!</v>
      </c>
      <c r="O160" s="253" t="e">
        <f>SUMIF('[1]FUENTES S INTERESES'!$B$907:$B$1795,$J$91:$J$163,'[1]FUENTES S INTERESES'!$K$907:$K$1796)</f>
        <v>#VALUE!</v>
      </c>
    </row>
    <row r="161" spans="2:15" ht="12" customHeight="1" x14ac:dyDescent="0.2">
      <c r="B161" s="208"/>
      <c r="C161" s="158" t="s">
        <v>389</v>
      </c>
      <c r="D161" s="207"/>
      <c r="E161" s="252">
        <v>6798.6</v>
      </c>
      <c r="F161" s="207">
        <f t="shared" si="30"/>
        <v>6798.6</v>
      </c>
      <c r="G161" s="207">
        <v>6798.6</v>
      </c>
      <c r="H161" s="207">
        <v>6798.6</v>
      </c>
      <c r="I161" s="206">
        <f t="shared" si="31"/>
        <v>0</v>
      </c>
      <c r="J161" s="253"/>
      <c r="K161" s="253" t="e">
        <f>SUMIF('[1]FUENTES S INTERESES'!$B$907:$B$1795,$J$91:$J$163,'[1]FUENTES S INTERESES'!$F$907:$F$1796)</f>
        <v>#VALUE!</v>
      </c>
      <c r="L161" s="253" t="e">
        <f>SUMIF('[1]FUENTES S INTERESES'!$B$907:$B$1795,$J$91:$J$163,'[1]FUENTES S INTERESES'!$I$907:$I$1796)</f>
        <v>#VALUE!</v>
      </c>
      <c r="M161" s="253" t="e">
        <f>SUMIF('[1]FUENTES S INTERESES'!$B$907:$B$1795,$J$91:$J$163,'[1]FUENTES S INTERESES'!$J$907:$J$1796)</f>
        <v>#VALUE!</v>
      </c>
      <c r="N161" s="253" t="e">
        <f>SUMIF('[1]FUENTES S INTERESES'!$B$907:$B$1795,$J$91:$J$163,'[1]FUENTES S INTERESES'!$N$907:$N$1796)</f>
        <v>#VALUE!</v>
      </c>
      <c r="O161" s="253" t="e">
        <f>SUMIF('[1]FUENTES S INTERESES'!$B$907:$B$1795,$J$91:$J$163,'[1]FUENTES S INTERESES'!$K$907:$K$1796)</f>
        <v>#VALUE!</v>
      </c>
    </row>
    <row r="162" spans="2:15" ht="12" customHeight="1" x14ac:dyDescent="0.15">
      <c r="B162" s="208"/>
      <c r="C162" s="158" t="s">
        <v>390</v>
      </c>
      <c r="D162" s="207"/>
      <c r="E162" s="207"/>
      <c r="F162" s="207">
        <f t="shared" si="30"/>
        <v>0</v>
      </c>
      <c r="G162" s="207"/>
      <c r="H162" s="207"/>
      <c r="I162" s="206">
        <f t="shared" si="31"/>
        <v>0</v>
      </c>
      <c r="J162" s="253"/>
      <c r="K162" s="253" t="e">
        <f>SUMIF('[1]FUENTES S INTERESES'!$B$907:$B$1795,$J$91:$J$163,'[1]FUENTES S INTERESES'!$F$907:$F$1796)</f>
        <v>#VALUE!</v>
      </c>
      <c r="L162" s="253" t="e">
        <f>SUMIF('[1]FUENTES S INTERESES'!$B$907:$B$1795,$J$91:$J$163,'[1]FUENTES S INTERESES'!$I$907:$I$1796)</f>
        <v>#VALUE!</v>
      </c>
      <c r="M162" s="253" t="e">
        <f>SUMIF('[1]FUENTES S INTERESES'!$B$907:$B$1795,$J$91:$J$163,'[1]FUENTES S INTERESES'!$J$907:$J$1796)</f>
        <v>#VALUE!</v>
      </c>
      <c r="N162" s="253" t="e">
        <f>SUMIF('[1]FUENTES S INTERESES'!$B$907:$B$1795,$J$91:$J$163,'[1]FUENTES S INTERESES'!$N$907:$N$1796)</f>
        <v>#VALUE!</v>
      </c>
      <c r="O162" s="253" t="e">
        <f>SUMIF('[1]FUENTES S INTERESES'!$B$907:$B$1795,$J$91:$J$163,'[1]FUENTES S INTERESES'!$K$907:$K$1796)</f>
        <v>#VALUE!</v>
      </c>
    </row>
    <row r="163" spans="2:15" ht="12" customHeight="1" x14ac:dyDescent="0.15">
      <c r="B163" s="208"/>
      <c r="C163" s="158"/>
      <c r="D163" s="207"/>
      <c r="E163" s="207"/>
      <c r="F163" s="207">
        <f t="shared" si="30"/>
        <v>0</v>
      </c>
      <c r="G163" s="207"/>
      <c r="H163" s="207"/>
      <c r="I163" s="206">
        <f t="shared" si="31"/>
        <v>0</v>
      </c>
      <c r="J163" s="253"/>
      <c r="K163" s="253" t="e">
        <f>SUMIF('[1]FUENTES S INTERESES'!$B$907:$B$1795,$J$91:$J$163,'[1]FUENTES S INTERESES'!$F$907:$F$1796)</f>
        <v>#VALUE!</v>
      </c>
      <c r="L163" s="253" t="e">
        <f>SUMIF('[1]FUENTES S INTERESES'!$B$907:$B$1795,$J$91:$J$163,'[1]FUENTES S INTERESES'!$I$907:$I$1796)</f>
        <v>#VALUE!</v>
      </c>
      <c r="M163" s="253" t="e">
        <f>SUMIF('[1]FUENTES S INTERESES'!$B$907:$B$1795,$J$91:$J$163,'[1]FUENTES S INTERESES'!$J$907:$J$1796)</f>
        <v>#VALUE!</v>
      </c>
      <c r="N163" s="253" t="e">
        <f>SUMIF('[1]FUENTES S INTERESES'!$B$907:$B$1795,$J$91:$J$163,'[1]FUENTES S INTERESES'!$N$907:$N$1796)</f>
        <v>#VALUE!</v>
      </c>
      <c r="O163" s="253" t="e">
        <f>SUMIF('[1]FUENTES S INTERESES'!$B$907:$B$1795,$J$91:$J$163,'[1]FUENTES S INTERESES'!$K$907:$K$1796)</f>
        <v>#VALUE!</v>
      </c>
    </row>
    <row r="164" spans="2:15" ht="15" customHeight="1" x14ac:dyDescent="0.15">
      <c r="B164" s="202" t="s">
        <v>392</v>
      </c>
      <c r="C164" s="204"/>
      <c r="D164" s="213">
        <f>D10+D89</f>
        <v>21215.7</v>
      </c>
      <c r="E164" s="213">
        <f>E10+E89</f>
        <v>10984</v>
      </c>
      <c r="F164" s="213">
        <f>D164+E164</f>
        <v>32199.7</v>
      </c>
      <c r="G164" s="213">
        <f>G10+G89</f>
        <v>29579.1</v>
      </c>
      <c r="H164" s="213">
        <f>H10+H89</f>
        <v>28816.6</v>
      </c>
      <c r="I164" s="213">
        <f>F164-G164</f>
        <v>2620.6000000000022</v>
      </c>
      <c r="J164" s="249"/>
      <c r="K164" s="249"/>
      <c r="L164" s="249"/>
      <c r="M164" s="249"/>
      <c r="N164" s="249"/>
      <c r="O164" s="249"/>
    </row>
    <row r="165" spans="2:15" ht="9.9499999999999993" customHeight="1" x14ac:dyDescent="0.15">
      <c r="B165" s="254"/>
      <c r="C165" s="255"/>
      <c r="D165" s="270"/>
      <c r="E165" s="226"/>
      <c r="F165" s="270"/>
      <c r="G165" s="270"/>
      <c r="H165" s="270"/>
      <c r="I165" s="270"/>
      <c r="J165" s="253"/>
      <c r="K165" s="253"/>
      <c r="L165" s="253"/>
      <c r="M165" s="253"/>
      <c r="N165" s="253"/>
      <c r="O165" s="253"/>
    </row>
    <row r="166" spans="2:15" ht="9.9499999999999993" customHeight="1" x14ac:dyDescent="0.15">
      <c r="B166" s="256"/>
      <c r="C166" s="256"/>
      <c r="D166" s="257"/>
      <c r="E166" s="271"/>
      <c r="F166" s="257"/>
      <c r="G166" s="257"/>
      <c r="H166" s="257"/>
      <c r="I166" s="257"/>
      <c r="J166" s="253"/>
      <c r="K166" s="253"/>
      <c r="L166" s="253"/>
      <c r="M166" s="253"/>
      <c r="N166" s="253"/>
      <c r="O166" s="253"/>
    </row>
    <row r="167" spans="2:15" ht="9.9499999999999993" customHeight="1" x14ac:dyDescent="0.2">
      <c r="B167" s="14" t="s">
        <v>124</v>
      </c>
      <c r="C167" s="18"/>
      <c r="D167" s="18"/>
      <c r="E167" s="18"/>
      <c r="F167" s="2"/>
      <c r="G167" s="253"/>
      <c r="H167" s="253"/>
      <c r="I167" s="253"/>
      <c r="J167" s="253"/>
      <c r="K167" s="253"/>
      <c r="L167" s="253"/>
      <c r="M167" s="253"/>
      <c r="N167" s="253"/>
      <c r="O167" s="253"/>
    </row>
    <row r="168" spans="2:15" ht="9.9499999999999993" customHeight="1" x14ac:dyDescent="0.2">
      <c r="B168" s="2"/>
      <c r="C168" s="2"/>
      <c r="D168" s="2"/>
      <c r="E168" s="2"/>
      <c r="F168" s="2"/>
      <c r="G168" s="253"/>
      <c r="H168" s="253"/>
      <c r="I168" s="253"/>
      <c r="J168" s="253"/>
      <c r="K168" s="253"/>
      <c r="L168" s="253"/>
      <c r="M168" s="253"/>
      <c r="N168" s="253"/>
      <c r="O168" s="253"/>
    </row>
    <row r="169" spans="2:15" ht="9.9499999999999993" customHeight="1" x14ac:dyDescent="0.2">
      <c r="B169" s="2"/>
      <c r="C169" s="2"/>
      <c r="D169" s="2"/>
      <c r="E169" s="2"/>
      <c r="F169" s="2"/>
      <c r="G169" s="253"/>
      <c r="H169" s="253"/>
      <c r="I169" s="253"/>
      <c r="J169" s="253"/>
      <c r="K169" s="253"/>
      <c r="L169" s="253"/>
      <c r="M169" s="253"/>
      <c r="N169" s="253"/>
      <c r="O169" s="253"/>
    </row>
    <row r="170" spans="2:15" ht="9.9499999999999993" customHeight="1" x14ac:dyDescent="0.2">
      <c r="B170" s="2"/>
      <c r="C170" s="2"/>
      <c r="D170" s="2"/>
      <c r="E170" s="2"/>
      <c r="F170" s="2"/>
      <c r="G170" s="253"/>
      <c r="H170" s="253"/>
      <c r="I170" s="253"/>
      <c r="J170" s="253"/>
      <c r="K170" s="253"/>
      <c r="L170" s="253"/>
      <c r="M170" s="253"/>
      <c r="N170" s="253"/>
      <c r="O170" s="253"/>
    </row>
    <row r="171" spans="2:15" ht="9.9499999999999993" customHeight="1" x14ac:dyDescent="0.2">
      <c r="B171" s="2"/>
      <c r="C171" s="2"/>
      <c r="D171" s="2"/>
      <c r="E171" s="2"/>
      <c r="F171" s="2"/>
      <c r="G171" s="253"/>
      <c r="H171" s="253"/>
      <c r="I171" s="253"/>
      <c r="J171" s="253"/>
      <c r="K171" s="253"/>
      <c r="L171" s="253"/>
      <c r="M171" s="253"/>
      <c r="N171" s="253"/>
      <c r="O171" s="253"/>
    </row>
    <row r="172" spans="2:15" ht="9.9499999999999993" customHeight="1" x14ac:dyDescent="0.2">
      <c r="B172" s="2"/>
      <c r="C172" s="2"/>
      <c r="D172" s="2"/>
      <c r="E172" s="2"/>
      <c r="F172" s="2"/>
      <c r="G172" s="253"/>
      <c r="H172" s="253"/>
      <c r="I172" s="253"/>
      <c r="J172" s="253"/>
      <c r="K172" s="253"/>
      <c r="L172" s="253"/>
      <c r="M172" s="253"/>
      <c r="N172" s="253"/>
      <c r="O172" s="253"/>
    </row>
    <row r="173" spans="2:15" ht="9.9499999999999993" customHeight="1" x14ac:dyDescent="0.2">
      <c r="B173" s="2"/>
      <c r="C173" s="2"/>
      <c r="D173" s="2"/>
      <c r="E173" s="2"/>
      <c r="F173" s="2"/>
      <c r="G173" s="253"/>
      <c r="H173" s="253"/>
      <c r="I173" s="253"/>
      <c r="J173" s="253"/>
      <c r="K173" s="253"/>
      <c r="L173" s="253"/>
      <c r="M173" s="253"/>
      <c r="N173" s="253"/>
      <c r="O173" s="253"/>
    </row>
    <row r="174" spans="2:15" ht="9.9499999999999993" customHeight="1" x14ac:dyDescent="0.2">
      <c r="B174" s="2"/>
      <c r="C174" s="2"/>
      <c r="D174" s="2"/>
      <c r="E174" s="2"/>
      <c r="F174" s="2"/>
    </row>
    <row r="175" spans="2:15" ht="14.25" hidden="1" x14ac:dyDescent="0.2">
      <c r="B175" s="2"/>
      <c r="C175" s="2"/>
      <c r="D175" s="2"/>
      <c r="E175" s="2"/>
      <c r="F175" s="2"/>
    </row>
    <row r="176" spans="2:15" ht="14.25" hidden="1" x14ac:dyDescent="0.2">
      <c r="B176" s="2"/>
      <c r="C176" s="2"/>
      <c r="D176" s="2"/>
      <c r="E176" s="2"/>
      <c r="F176" s="2"/>
    </row>
    <row r="177" spans="1:6" ht="15" x14ac:dyDescent="0.25">
      <c r="B177"/>
      <c r="C177"/>
      <c r="D177"/>
      <c r="E177"/>
      <c r="F177"/>
    </row>
    <row r="178" spans="1:6" ht="15" x14ac:dyDescent="0.25">
      <c r="B178"/>
      <c r="C178"/>
      <c r="D178"/>
      <c r="E178"/>
      <c r="F178"/>
    </row>
    <row r="179" spans="1:6" ht="15" x14ac:dyDescent="0.25">
      <c r="B179"/>
      <c r="C179"/>
      <c r="D179"/>
      <c r="E179"/>
      <c r="F179"/>
    </row>
    <row r="180" spans="1:6" ht="14.25" x14ac:dyDescent="0.2">
      <c r="B180" s="2"/>
      <c r="C180" s="2"/>
      <c r="D180" s="2"/>
      <c r="E180" s="2"/>
      <c r="F180" s="2"/>
    </row>
    <row r="181" spans="1:6" x14ac:dyDescent="0.15"/>
    <row r="182" spans="1:6" x14ac:dyDescent="0.15"/>
    <row r="183" spans="1:6" x14ac:dyDescent="0.15"/>
    <row r="184" spans="1:6" x14ac:dyDescent="0.15">
      <c r="A184" s="14"/>
    </row>
  </sheetData>
  <mergeCells count="36">
    <mergeCell ref="B128:C128"/>
    <mergeCell ref="B138:C138"/>
    <mergeCell ref="B142:C142"/>
    <mergeCell ref="B151:C151"/>
    <mergeCell ref="B155:C155"/>
    <mergeCell ref="B164:C164"/>
    <mergeCell ref="K86:O86"/>
    <mergeCell ref="B89:C89"/>
    <mergeCell ref="B90:C90"/>
    <mergeCell ref="B98:C98"/>
    <mergeCell ref="B108:C108"/>
    <mergeCell ref="B118:C118"/>
    <mergeCell ref="B63:C63"/>
    <mergeCell ref="B72:C72"/>
    <mergeCell ref="B76:C76"/>
    <mergeCell ref="B86:C87"/>
    <mergeCell ref="D86:H86"/>
    <mergeCell ref="I86:I87"/>
    <mergeCell ref="B11:C11"/>
    <mergeCell ref="B19:C19"/>
    <mergeCell ref="B29:C29"/>
    <mergeCell ref="B39:C39"/>
    <mergeCell ref="B49:C49"/>
    <mergeCell ref="B59:C59"/>
    <mergeCell ref="B7:I7"/>
    <mergeCell ref="B8:C9"/>
    <mergeCell ref="D8:H8"/>
    <mergeCell ref="I8:I9"/>
    <mergeCell ref="K8:O8"/>
    <mergeCell ref="B10:C10"/>
    <mergeCell ref="B1:I1"/>
    <mergeCell ref="B2:I2"/>
    <mergeCell ref="B3:I3"/>
    <mergeCell ref="B4:I4"/>
    <mergeCell ref="B5:I5"/>
    <mergeCell ref="B6:I6"/>
  </mergeCells>
  <pageMargins left="0.31496062992125984" right="0.31496062992125984" top="0.35433070866141736" bottom="0.35433070866141736" header="0.31496062992125984" footer="0.31496062992125984"/>
  <pageSetup scale="6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6ABF-52DD-41F6-8318-8BA4C376B142}">
  <sheetPr>
    <pageSetUpPr fitToPage="1"/>
  </sheetPr>
  <dimension ref="A1:J49"/>
  <sheetViews>
    <sheetView showGridLines="0" zoomScaleNormal="100" workbookViewId="0">
      <selection activeCell="H17" sqref="H17"/>
    </sheetView>
  </sheetViews>
  <sheetFormatPr baseColWidth="10" defaultColWidth="0" defaultRowHeight="10.5" customHeight="1" zeroHeight="1" x14ac:dyDescent="0.15"/>
  <cols>
    <col min="1" max="2" width="2.7109375" style="14" customWidth="1"/>
    <col min="3" max="3" width="36.7109375" style="14" customWidth="1"/>
    <col min="4" max="4" width="13.140625" style="14" customWidth="1"/>
    <col min="5" max="5" width="15.85546875" style="14" customWidth="1"/>
    <col min="6" max="6" width="14.28515625" style="14" customWidth="1"/>
    <col min="7" max="7" width="14.85546875" style="14" customWidth="1"/>
    <col min="8" max="8" width="15" style="14" customWidth="1"/>
    <col min="9" max="9" width="14.42578125" style="14" customWidth="1"/>
    <col min="10" max="10" width="2.7109375" style="14" customWidth="1"/>
    <col min="11" max="16384" width="11.42578125" style="14" hidden="1"/>
  </cols>
  <sheetData>
    <row r="1" spans="1:9" s="2" customFormat="1" ht="14.25" x14ac:dyDescent="0.2">
      <c r="B1" s="232" t="s">
        <v>393</v>
      </c>
      <c r="C1" s="232"/>
      <c r="D1" s="232"/>
      <c r="E1" s="232"/>
      <c r="F1" s="232"/>
      <c r="G1" s="232"/>
      <c r="H1" s="232"/>
      <c r="I1" s="232"/>
    </row>
    <row r="2" spans="1:9" s="2" customFormat="1" ht="14.25" x14ac:dyDescent="0.2">
      <c r="B2" s="234" t="s">
        <v>394</v>
      </c>
      <c r="C2" s="234"/>
      <c r="D2" s="234"/>
      <c r="E2" s="234"/>
      <c r="F2" s="234"/>
      <c r="G2" s="234"/>
      <c r="H2" s="234"/>
      <c r="I2" s="234"/>
    </row>
    <row r="3" spans="1:9" s="6" customFormat="1" ht="15" customHeight="1" x14ac:dyDescent="0.2">
      <c r="B3" s="3" t="s">
        <v>1</v>
      </c>
      <c r="C3" s="4"/>
      <c r="D3" s="4"/>
      <c r="E3" s="4"/>
      <c r="F3" s="4"/>
      <c r="G3" s="4"/>
      <c r="H3" s="4"/>
      <c r="I3" s="5"/>
    </row>
    <row r="4" spans="1:9" s="6" customFormat="1" ht="15" x14ac:dyDescent="0.2">
      <c r="B4" s="7" t="s">
        <v>395</v>
      </c>
      <c r="C4" s="8"/>
      <c r="D4" s="8"/>
      <c r="E4" s="8"/>
      <c r="F4" s="8"/>
      <c r="G4" s="8"/>
      <c r="H4" s="8"/>
      <c r="I4" s="9"/>
    </row>
    <row r="5" spans="1:9" s="6" customFormat="1" ht="15" x14ac:dyDescent="0.2">
      <c r="B5" s="7" t="s">
        <v>396</v>
      </c>
      <c r="C5" s="8"/>
      <c r="D5" s="8"/>
      <c r="E5" s="8"/>
      <c r="F5" s="8"/>
      <c r="G5" s="8"/>
      <c r="H5" s="8"/>
      <c r="I5" s="9"/>
    </row>
    <row r="6" spans="1:9" s="6" customFormat="1" ht="15" x14ac:dyDescent="0.2">
      <c r="B6" s="7" t="s">
        <v>237</v>
      </c>
      <c r="C6" s="8"/>
      <c r="D6" s="8"/>
      <c r="E6" s="8"/>
      <c r="F6" s="8"/>
      <c r="G6" s="8"/>
      <c r="H6" s="8"/>
      <c r="I6" s="9"/>
    </row>
    <row r="7" spans="1:9" s="6" customFormat="1" ht="15" x14ac:dyDescent="0.2">
      <c r="B7" s="10" t="s">
        <v>170</v>
      </c>
      <c r="C7" s="11"/>
      <c r="D7" s="11"/>
      <c r="E7" s="11"/>
      <c r="F7" s="11"/>
      <c r="G7" s="11"/>
      <c r="H7" s="11"/>
      <c r="I7" s="12"/>
    </row>
    <row r="8" spans="1:9" x14ac:dyDescent="0.15">
      <c r="B8" s="60" t="s">
        <v>397</v>
      </c>
      <c r="C8" s="60"/>
      <c r="D8" s="60" t="s">
        <v>311</v>
      </c>
      <c r="E8" s="60"/>
      <c r="F8" s="60"/>
      <c r="G8" s="60"/>
      <c r="H8" s="60"/>
      <c r="I8" s="60" t="s">
        <v>312</v>
      </c>
    </row>
    <row r="9" spans="1:9" ht="21" x14ac:dyDescent="0.15">
      <c r="B9" s="60"/>
      <c r="C9" s="60"/>
      <c r="D9" s="13" t="s">
        <v>313</v>
      </c>
      <c r="E9" s="13" t="s">
        <v>242</v>
      </c>
      <c r="F9" s="13" t="s">
        <v>243</v>
      </c>
      <c r="G9" s="13" t="s">
        <v>197</v>
      </c>
      <c r="H9" s="13" t="s">
        <v>213</v>
      </c>
      <c r="I9" s="60"/>
    </row>
    <row r="10" spans="1:9" ht="27.95" customHeight="1" x14ac:dyDescent="0.15">
      <c r="B10" s="190"/>
      <c r="C10" s="192"/>
      <c r="D10" s="170"/>
      <c r="E10" s="170"/>
      <c r="F10" s="170"/>
      <c r="G10" s="170"/>
      <c r="H10" s="170"/>
      <c r="I10" s="170"/>
    </row>
    <row r="11" spans="1:9" s="138" customFormat="1" ht="27.95" customHeight="1" x14ac:dyDescent="0.15">
      <c r="B11" s="218" t="s">
        <v>398</v>
      </c>
      <c r="C11" s="136"/>
      <c r="D11" s="66">
        <f>SUM(D13:D20)</f>
        <v>21215.7</v>
      </c>
      <c r="E11" s="66">
        <f>SUM(E13:E20)</f>
        <v>10984</v>
      </c>
      <c r="F11" s="137">
        <f t="shared" ref="F11:H11" si="0">SUM(F13:F20)</f>
        <v>32199.7</v>
      </c>
      <c r="G11" s="137">
        <f t="shared" si="0"/>
        <v>29579.1</v>
      </c>
      <c r="H11" s="137">
        <f t="shared" si="0"/>
        <v>28816.5</v>
      </c>
      <c r="I11" s="137">
        <f>F11-G11</f>
        <v>2620.6000000000022</v>
      </c>
    </row>
    <row r="12" spans="1:9" s="201" customFormat="1" ht="27.95" customHeight="1" x14ac:dyDescent="0.2">
      <c r="A12" s="14"/>
      <c r="B12" s="272"/>
      <c r="C12" s="273"/>
      <c r="D12" s="142"/>
      <c r="E12" s="142"/>
      <c r="F12" s="142"/>
      <c r="G12" s="142"/>
      <c r="H12" s="142"/>
      <c r="I12" s="142"/>
    </row>
    <row r="13" spans="1:9" s="201" customFormat="1" ht="30.75" customHeight="1" x14ac:dyDescent="0.2">
      <c r="A13" s="14"/>
      <c r="B13" s="274"/>
      <c r="C13" s="275" t="s">
        <v>399</v>
      </c>
      <c r="D13" s="24">
        <v>21215.7</v>
      </c>
      <c r="E13" s="24">
        <f>14775.9-3791.9</f>
        <v>10984</v>
      </c>
      <c r="F13" s="142">
        <f t="shared" ref="F13:F22" si="1">D13+E13</f>
        <v>32199.7</v>
      </c>
      <c r="G13" s="30">
        <v>29579.1</v>
      </c>
      <c r="H13" s="30">
        <v>28816.5</v>
      </c>
      <c r="I13" s="142">
        <f t="shared" ref="I13:I33" si="2">F13-G13</f>
        <v>2620.6000000000022</v>
      </c>
    </row>
    <row r="14" spans="1:9" s="201" customFormat="1" ht="27.95" customHeight="1" x14ac:dyDescent="0.2">
      <c r="A14" s="14"/>
      <c r="B14" s="274"/>
      <c r="C14" s="275"/>
      <c r="D14" s="24"/>
      <c r="E14" s="24"/>
      <c r="F14" s="142"/>
      <c r="G14" s="30"/>
      <c r="H14" s="30"/>
      <c r="I14" s="142"/>
    </row>
    <row r="15" spans="1:9" ht="27.95" customHeight="1" x14ac:dyDescent="0.15">
      <c r="B15" s="68"/>
      <c r="C15" s="140"/>
      <c r="D15" s="67"/>
      <c r="E15" s="67"/>
      <c r="F15" s="183"/>
      <c r="G15" s="91"/>
      <c r="H15" s="91"/>
      <c r="I15" s="183"/>
    </row>
    <row r="16" spans="1:9" ht="27.95" customHeight="1" x14ac:dyDescent="0.15">
      <c r="B16" s="68"/>
      <c r="C16" s="140"/>
      <c r="D16" s="67"/>
      <c r="E16" s="67"/>
      <c r="F16" s="183"/>
      <c r="G16" s="91"/>
      <c r="H16" s="91"/>
      <c r="I16" s="183"/>
    </row>
    <row r="17" spans="2:9" ht="27.95" customHeight="1" x14ac:dyDescent="0.15">
      <c r="B17" s="68"/>
      <c r="C17" s="140"/>
      <c r="D17" s="67"/>
      <c r="E17" s="67"/>
      <c r="F17" s="183"/>
      <c r="G17" s="91"/>
      <c r="H17" s="91"/>
      <c r="I17" s="183"/>
    </row>
    <row r="18" spans="2:9" ht="27.95" customHeight="1" x14ac:dyDescent="0.15">
      <c r="B18" s="68"/>
      <c r="C18" s="140"/>
      <c r="D18" s="67"/>
      <c r="E18" s="67"/>
      <c r="F18" s="183"/>
      <c r="G18" s="91"/>
      <c r="H18" s="91"/>
      <c r="I18" s="183"/>
    </row>
    <row r="19" spans="2:9" ht="27.95" customHeight="1" x14ac:dyDescent="0.15">
      <c r="B19" s="68"/>
      <c r="C19" s="140"/>
      <c r="D19" s="67"/>
      <c r="E19" s="67"/>
      <c r="F19" s="183"/>
      <c r="G19" s="91"/>
      <c r="H19" s="91"/>
      <c r="I19" s="183"/>
    </row>
    <row r="20" spans="2:9" ht="27.95" customHeight="1" x14ac:dyDescent="0.15">
      <c r="B20" s="68"/>
      <c r="C20" s="140"/>
      <c r="D20" s="67"/>
      <c r="E20" s="67"/>
      <c r="F20" s="183"/>
      <c r="G20" s="91"/>
      <c r="H20" s="91"/>
      <c r="I20" s="183"/>
    </row>
    <row r="21" spans="2:9" ht="27.95" customHeight="1" x14ac:dyDescent="0.15">
      <c r="B21" s="276"/>
      <c r="C21" s="277"/>
      <c r="D21" s="72"/>
      <c r="E21" s="72"/>
      <c r="F21" s="183"/>
      <c r="G21" s="278"/>
      <c r="H21" s="278"/>
      <c r="I21" s="183"/>
    </row>
    <row r="22" spans="2:9" ht="27.95" customHeight="1" x14ac:dyDescent="0.15">
      <c r="B22" s="218" t="s">
        <v>400</v>
      </c>
      <c r="C22" s="136"/>
      <c r="D22" s="66">
        <f>SUM(D24:D31)</f>
        <v>0</v>
      </c>
      <c r="E22" s="66">
        <f>SUM(E24:E31)</f>
        <v>0</v>
      </c>
      <c r="F22" s="66">
        <f t="shared" si="1"/>
        <v>0</v>
      </c>
      <c r="G22" s="66">
        <f>SUM(G24:G31)</f>
        <v>0</v>
      </c>
      <c r="H22" s="66">
        <f>SUM(H24:H31)</f>
        <v>0</v>
      </c>
      <c r="I22" s="66">
        <f t="shared" si="2"/>
        <v>0</v>
      </c>
    </row>
    <row r="23" spans="2:9" ht="27.95" customHeight="1" x14ac:dyDescent="0.15">
      <c r="B23" s="218"/>
      <c r="C23" s="136"/>
      <c r="D23" s="72"/>
      <c r="E23" s="72"/>
      <c r="F23" s="72"/>
      <c r="G23" s="72"/>
      <c r="H23" s="72"/>
      <c r="I23" s="72"/>
    </row>
    <row r="24" spans="2:9" x14ac:dyDescent="0.15">
      <c r="B24" s="68"/>
      <c r="C24" s="140" t="s">
        <v>401</v>
      </c>
      <c r="D24" s="67"/>
      <c r="E24" s="67"/>
      <c r="F24" s="72">
        <f>D24+E24</f>
        <v>0</v>
      </c>
      <c r="G24" s="67"/>
      <c r="H24" s="67"/>
      <c r="I24" s="72">
        <f t="shared" si="2"/>
        <v>0</v>
      </c>
    </row>
    <row r="25" spans="2:9" ht="27.95" customHeight="1" x14ac:dyDescent="0.15">
      <c r="B25" s="68"/>
      <c r="C25" s="140"/>
      <c r="D25" s="67"/>
      <c r="E25" s="67"/>
      <c r="F25" s="72"/>
      <c r="G25" s="67"/>
      <c r="H25" s="67"/>
      <c r="I25" s="72"/>
    </row>
    <row r="26" spans="2:9" ht="27.95" customHeight="1" x14ac:dyDescent="0.15">
      <c r="B26" s="68"/>
      <c r="C26" s="140"/>
      <c r="D26" s="67"/>
      <c r="E26" s="67"/>
      <c r="F26" s="72"/>
      <c r="G26" s="67"/>
      <c r="H26" s="67"/>
      <c r="I26" s="72"/>
    </row>
    <row r="27" spans="2:9" ht="27.95" customHeight="1" x14ac:dyDescent="0.15">
      <c r="B27" s="68"/>
      <c r="C27" s="140"/>
      <c r="D27" s="67"/>
      <c r="E27" s="67"/>
      <c r="F27" s="72"/>
      <c r="G27" s="67"/>
      <c r="H27" s="67"/>
      <c r="I27" s="72"/>
    </row>
    <row r="28" spans="2:9" ht="27.95" customHeight="1" x14ac:dyDescent="0.15">
      <c r="B28" s="68"/>
      <c r="C28" s="140"/>
      <c r="D28" s="67"/>
      <c r="E28" s="67"/>
      <c r="F28" s="72"/>
      <c r="G28" s="67"/>
      <c r="H28" s="67"/>
      <c r="I28" s="72"/>
    </row>
    <row r="29" spans="2:9" ht="27.95" customHeight="1" x14ac:dyDescent="0.15">
      <c r="B29" s="68"/>
      <c r="C29" s="140"/>
      <c r="D29" s="67"/>
      <c r="E29" s="67"/>
      <c r="F29" s="72"/>
      <c r="G29" s="67"/>
      <c r="H29" s="67"/>
      <c r="I29" s="72"/>
    </row>
    <row r="30" spans="2:9" ht="27.95" customHeight="1" x14ac:dyDescent="0.15">
      <c r="B30" s="68"/>
      <c r="C30" s="140"/>
      <c r="D30" s="67"/>
      <c r="E30" s="67"/>
      <c r="F30" s="72"/>
      <c r="G30" s="67"/>
      <c r="H30" s="67"/>
      <c r="I30" s="72"/>
    </row>
    <row r="31" spans="2:9" ht="27.95" customHeight="1" x14ac:dyDescent="0.15">
      <c r="B31" s="68"/>
      <c r="C31" s="140"/>
      <c r="D31" s="67"/>
      <c r="E31" s="67"/>
      <c r="F31" s="72"/>
      <c r="G31" s="67"/>
      <c r="H31" s="67"/>
      <c r="I31" s="72"/>
    </row>
    <row r="32" spans="2:9" ht="27.95" customHeight="1" x14ac:dyDescent="0.15">
      <c r="B32" s="276"/>
      <c r="C32" s="277"/>
      <c r="D32" s="72"/>
      <c r="E32" s="72"/>
      <c r="F32" s="72"/>
      <c r="G32" s="72"/>
      <c r="H32" s="72"/>
      <c r="I32" s="72"/>
    </row>
    <row r="33" spans="2:9" s="138" customFormat="1" ht="27.95" customHeight="1" x14ac:dyDescent="0.15">
      <c r="B33" s="218" t="s">
        <v>392</v>
      </c>
      <c r="C33" s="136"/>
      <c r="D33" s="66">
        <f>D11+D22</f>
        <v>21215.7</v>
      </c>
      <c r="E33" s="66">
        <f>E11+E22</f>
        <v>10984</v>
      </c>
      <c r="F33" s="66">
        <f>D33+E33</f>
        <v>32199.7</v>
      </c>
      <c r="G33" s="66">
        <f>G11+G22</f>
        <v>29579.1</v>
      </c>
      <c r="H33" s="66">
        <f>H11+H22</f>
        <v>28816.5</v>
      </c>
      <c r="I33" s="66">
        <f t="shared" si="2"/>
        <v>2620.6000000000022</v>
      </c>
    </row>
    <row r="34" spans="2:9" ht="27.95" customHeight="1" x14ac:dyDescent="0.15">
      <c r="B34" s="279"/>
      <c r="C34" s="280"/>
      <c r="D34" s="281"/>
      <c r="E34" s="281"/>
      <c r="F34" s="281"/>
      <c r="G34" s="281"/>
      <c r="H34" s="281"/>
      <c r="I34" s="281"/>
    </row>
    <row r="35" spans="2:9" ht="7.5" customHeight="1" x14ac:dyDescent="0.15">
      <c r="B35" s="282"/>
      <c r="C35" s="282"/>
      <c r="D35" s="283"/>
      <c r="E35" s="283"/>
      <c r="F35" s="283"/>
      <c r="G35" s="283"/>
      <c r="H35" s="283"/>
      <c r="I35" s="283"/>
    </row>
    <row r="36" spans="2:9" ht="11.25" customHeight="1" x14ac:dyDescent="0.2">
      <c r="B36" s="14" t="s">
        <v>124</v>
      </c>
      <c r="C36" s="18"/>
      <c r="D36" s="18"/>
      <c r="E36" s="18"/>
      <c r="F36" s="2"/>
      <c r="G36" s="283"/>
      <c r="H36" s="283"/>
      <c r="I36" s="283"/>
    </row>
    <row r="37" spans="2:9" ht="15" customHeight="1" x14ac:dyDescent="0.2">
      <c r="B37" s="2"/>
      <c r="C37" s="2"/>
      <c r="D37" s="2"/>
      <c r="E37" s="2"/>
      <c r="F37" s="2"/>
      <c r="G37" s="283"/>
      <c r="H37" s="283"/>
      <c r="I37" s="283"/>
    </row>
    <row r="38" spans="2:9" ht="15" customHeight="1" x14ac:dyDescent="0.2">
      <c r="B38" s="2"/>
      <c r="C38" s="2"/>
      <c r="D38" s="2"/>
      <c r="E38" s="2"/>
      <c r="F38" s="2"/>
      <c r="G38" s="283"/>
      <c r="H38" s="283"/>
      <c r="I38" s="283"/>
    </row>
    <row r="39" spans="2:9" ht="15" customHeight="1" x14ac:dyDescent="0.2">
      <c r="B39" s="2"/>
      <c r="C39" s="2"/>
      <c r="D39" s="2"/>
      <c r="E39" s="2"/>
      <c r="F39" s="2"/>
      <c r="G39" s="283"/>
      <c r="H39" s="283"/>
      <c r="I39" s="283"/>
    </row>
    <row r="40" spans="2:9" ht="15" customHeight="1" x14ac:dyDescent="0.2">
      <c r="B40" s="2"/>
      <c r="C40" s="2"/>
      <c r="D40" s="2"/>
      <c r="E40" s="2"/>
      <c r="F40" s="2"/>
      <c r="G40" s="283"/>
      <c r="H40" s="283"/>
      <c r="I40" s="283"/>
    </row>
    <row r="41" spans="2:9" ht="15" customHeight="1" x14ac:dyDescent="0.2">
      <c r="B41" s="2"/>
      <c r="C41" s="2"/>
      <c r="D41" s="2"/>
      <c r="E41" s="2"/>
      <c r="F41" s="2"/>
      <c r="G41" s="283"/>
      <c r="H41" s="283"/>
      <c r="I41" s="283"/>
    </row>
    <row r="42" spans="2:9" ht="15" customHeight="1" x14ac:dyDescent="0.2">
      <c r="B42" s="2"/>
      <c r="C42" s="2"/>
      <c r="D42" s="2"/>
      <c r="E42" s="2"/>
      <c r="F42" s="2"/>
      <c r="G42" s="283"/>
      <c r="H42" s="283"/>
      <c r="I42" s="283"/>
    </row>
    <row r="43" spans="2:9" ht="15" customHeight="1" x14ac:dyDescent="0.2">
      <c r="B43" s="2"/>
      <c r="C43" s="2"/>
      <c r="D43" s="2"/>
      <c r="E43" s="2"/>
      <c r="F43" s="2"/>
      <c r="G43" s="283"/>
      <c r="H43" s="283"/>
      <c r="I43" s="283"/>
    </row>
    <row r="44" spans="2:9" ht="15" customHeight="1" x14ac:dyDescent="0.25">
      <c r="B44"/>
      <c r="C44"/>
      <c r="D44"/>
      <c r="E44"/>
      <c r="F44"/>
      <c r="G44" s="283"/>
      <c r="H44" s="283"/>
      <c r="I44" s="283"/>
    </row>
    <row r="45" spans="2:9" ht="15" customHeight="1" x14ac:dyDescent="0.25">
      <c r="B45"/>
      <c r="C45"/>
      <c r="D45"/>
      <c r="E45"/>
      <c r="F45"/>
      <c r="G45" s="283"/>
      <c r="H45" s="283"/>
      <c r="I45" s="283"/>
    </row>
    <row r="46" spans="2:9" ht="15" customHeight="1" x14ac:dyDescent="0.25">
      <c r="B46"/>
      <c r="C46"/>
      <c r="D46"/>
      <c r="E46"/>
      <c r="F46"/>
    </row>
    <row r="47" spans="2:9" ht="14.25" hidden="1" x14ac:dyDescent="0.2">
      <c r="B47" s="2"/>
      <c r="C47" s="2"/>
      <c r="D47" s="2"/>
      <c r="E47" s="2"/>
      <c r="F47" s="2"/>
    </row>
    <row r="48" spans="2:9" ht="15" hidden="1" x14ac:dyDescent="0.25">
      <c r="B48"/>
      <c r="C48"/>
      <c r="D48"/>
      <c r="E48"/>
      <c r="F48"/>
    </row>
    <row r="49" spans="2:6" ht="15" hidden="1" x14ac:dyDescent="0.25">
      <c r="B49"/>
      <c r="C49"/>
      <c r="D49"/>
      <c r="E49"/>
      <c r="F49"/>
    </row>
  </sheetData>
  <mergeCells count="19">
    <mergeCell ref="B34:C34"/>
    <mergeCell ref="B12:C12"/>
    <mergeCell ref="B21:C21"/>
    <mergeCell ref="B22:C22"/>
    <mergeCell ref="B23:C23"/>
    <mergeCell ref="B32:C32"/>
    <mergeCell ref="B33:C33"/>
    <mergeCell ref="B7:I7"/>
    <mergeCell ref="B8:C9"/>
    <mergeCell ref="D8:H8"/>
    <mergeCell ref="I8:I9"/>
    <mergeCell ref="B10:C10"/>
    <mergeCell ref="B11:C11"/>
    <mergeCell ref="B1:I1"/>
    <mergeCell ref="B2:I2"/>
    <mergeCell ref="B3:I3"/>
    <mergeCell ref="B4:I4"/>
    <mergeCell ref="B5:I5"/>
    <mergeCell ref="B6:I6"/>
  </mergeCells>
  <pageMargins left="0.31496062992125984" right="0.31496062992125984" top="0.15748031496062992" bottom="0.15748031496062992" header="0.31496062992125984" footer="0.31496062992125984"/>
  <pageSetup scale="7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57410-FB21-400D-A5F1-F5DA921DD65B}">
  <sheetPr>
    <pageSetUpPr fitToPage="1"/>
  </sheetPr>
  <dimension ref="B1:XFC103"/>
  <sheetViews>
    <sheetView showGridLines="0" zoomScaleNormal="100" workbookViewId="0">
      <selection activeCell="E25" sqref="E25"/>
    </sheetView>
  </sheetViews>
  <sheetFormatPr baseColWidth="10" defaultColWidth="0" defaultRowHeight="10.5" customHeight="1" zeroHeight="1" x14ac:dyDescent="0.15"/>
  <cols>
    <col min="1" max="3" width="2.7109375" style="14" customWidth="1"/>
    <col min="4" max="4" width="67.42578125" style="229" customWidth="1"/>
    <col min="5" max="5" width="11.28515625" style="14" customWidth="1"/>
    <col min="6" max="6" width="12.85546875" style="14" customWidth="1"/>
    <col min="7" max="7" width="11.28515625" style="14" customWidth="1"/>
    <col min="8" max="8" width="11.42578125" style="14" customWidth="1"/>
    <col min="9" max="9" width="13" style="14" customWidth="1"/>
    <col min="10" max="10" width="12.7109375" style="14" customWidth="1"/>
    <col min="11" max="19" width="0" style="14" hidden="1" customWidth="1"/>
    <col min="20" max="16383" width="11.42578125" style="14" hidden="1"/>
    <col min="16384" max="16384" width="2.42578125" style="14" customWidth="1"/>
  </cols>
  <sheetData>
    <row r="1" spans="2:10" s="2" customFormat="1" ht="14.25" x14ac:dyDescent="0.2">
      <c r="B1" s="232" t="s">
        <v>402</v>
      </c>
      <c r="C1" s="232"/>
      <c r="D1" s="232"/>
      <c r="E1" s="232"/>
      <c r="F1" s="232"/>
      <c r="G1" s="232"/>
      <c r="H1" s="232"/>
      <c r="I1" s="232"/>
      <c r="J1" s="232"/>
    </row>
    <row r="2" spans="2:10" s="2" customFormat="1" ht="14.25" x14ac:dyDescent="0.2">
      <c r="B2" s="1" t="s">
        <v>403</v>
      </c>
      <c r="C2" s="1"/>
      <c r="D2" s="1"/>
      <c r="E2" s="1"/>
      <c r="F2" s="1"/>
      <c r="G2" s="1"/>
      <c r="H2" s="1"/>
      <c r="I2" s="1"/>
      <c r="J2" s="1"/>
    </row>
    <row r="3" spans="2:10" s="6" customFormat="1" ht="14.25" customHeight="1" x14ac:dyDescent="0.2">
      <c r="B3" s="284" t="s">
        <v>404</v>
      </c>
      <c r="C3" s="285"/>
      <c r="D3" s="285"/>
      <c r="E3" s="285"/>
      <c r="F3" s="285"/>
      <c r="G3" s="285"/>
      <c r="H3" s="285"/>
      <c r="I3" s="285"/>
      <c r="J3" s="286"/>
    </row>
    <row r="4" spans="2:10" s="6" customFormat="1" ht="14.25" customHeight="1" x14ac:dyDescent="0.2">
      <c r="B4" s="120" t="s">
        <v>405</v>
      </c>
      <c r="C4" s="121"/>
      <c r="D4" s="121"/>
      <c r="E4" s="121"/>
      <c r="F4" s="121"/>
      <c r="G4" s="121"/>
      <c r="H4" s="121"/>
      <c r="I4" s="121"/>
      <c r="J4" s="122"/>
    </row>
    <row r="5" spans="2:10" s="6" customFormat="1" ht="14.25" customHeight="1" x14ac:dyDescent="0.2">
      <c r="B5" s="120" t="s">
        <v>406</v>
      </c>
      <c r="C5" s="121"/>
      <c r="D5" s="121"/>
      <c r="E5" s="121"/>
      <c r="F5" s="121"/>
      <c r="G5" s="121"/>
      <c r="H5" s="121"/>
      <c r="I5" s="121"/>
      <c r="J5" s="122"/>
    </row>
    <row r="6" spans="2:10" s="6" customFormat="1" ht="14.25" customHeight="1" x14ac:dyDescent="0.2">
      <c r="B6" s="120" t="s">
        <v>237</v>
      </c>
      <c r="C6" s="121"/>
      <c r="D6" s="121"/>
      <c r="E6" s="121"/>
      <c r="F6" s="121"/>
      <c r="G6" s="121"/>
      <c r="H6" s="121"/>
      <c r="I6" s="121"/>
      <c r="J6" s="122"/>
    </row>
    <row r="7" spans="2:10" s="6" customFormat="1" ht="14.25" customHeight="1" x14ac:dyDescent="0.2">
      <c r="B7" s="123" t="s">
        <v>170</v>
      </c>
      <c r="C7" s="124"/>
      <c r="D7" s="124"/>
      <c r="E7" s="124"/>
      <c r="F7" s="124"/>
      <c r="G7" s="124"/>
      <c r="H7" s="124"/>
      <c r="I7" s="124"/>
      <c r="J7" s="125"/>
    </row>
    <row r="8" spans="2:10" ht="15" customHeight="1" x14ac:dyDescent="0.15">
      <c r="B8" s="98" t="s">
        <v>407</v>
      </c>
      <c r="C8" s="98"/>
      <c r="D8" s="98"/>
      <c r="E8" s="60" t="s">
        <v>311</v>
      </c>
      <c r="F8" s="60"/>
      <c r="G8" s="60"/>
      <c r="H8" s="60"/>
      <c r="I8" s="60"/>
      <c r="J8" s="60" t="s">
        <v>408</v>
      </c>
    </row>
    <row r="9" spans="2:10" ht="21.75" customHeight="1" x14ac:dyDescent="0.15">
      <c r="B9" s="98"/>
      <c r="C9" s="98"/>
      <c r="D9" s="98"/>
      <c r="E9" s="13" t="s">
        <v>409</v>
      </c>
      <c r="F9" s="13" t="s">
        <v>314</v>
      </c>
      <c r="G9" s="13" t="s">
        <v>315</v>
      </c>
      <c r="H9" s="13" t="s">
        <v>197</v>
      </c>
      <c r="I9" s="13" t="s">
        <v>213</v>
      </c>
      <c r="J9" s="60"/>
    </row>
    <row r="10" spans="2:10" ht="6.95" customHeight="1" x14ac:dyDescent="0.15">
      <c r="B10" s="61"/>
      <c r="C10" s="287"/>
      <c r="D10" s="62"/>
      <c r="E10" s="288"/>
      <c r="F10" s="288"/>
      <c r="G10" s="288"/>
      <c r="H10" s="288"/>
      <c r="I10" s="288"/>
      <c r="J10" s="288"/>
    </row>
    <row r="11" spans="2:10" ht="14.1" customHeight="1" x14ac:dyDescent="0.15">
      <c r="B11" s="289" t="s">
        <v>410</v>
      </c>
      <c r="C11" s="290"/>
      <c r="D11" s="291"/>
      <c r="E11" s="22">
        <f>E12+E22+E31+E42</f>
        <v>21215.7</v>
      </c>
      <c r="F11" s="22">
        <f>F12+F22+F31+F42</f>
        <v>10984</v>
      </c>
      <c r="G11" s="22">
        <f>E11+F11</f>
        <v>32199.7</v>
      </c>
      <c r="H11" s="22">
        <f t="shared" ref="H11:I11" si="0">H12+H22+H31+H42</f>
        <v>29579.1</v>
      </c>
      <c r="I11" s="22">
        <f t="shared" si="0"/>
        <v>28816.5</v>
      </c>
      <c r="J11" s="22">
        <f>G11-H11</f>
        <v>2620.6000000000022</v>
      </c>
    </row>
    <row r="12" spans="2:10" ht="14.1" customHeight="1" x14ac:dyDescent="0.15">
      <c r="B12" s="292"/>
      <c r="C12" s="175" t="s">
        <v>411</v>
      </c>
      <c r="D12" s="69"/>
      <c r="E12" s="213">
        <f>SUM(E13:E20)</f>
        <v>0</v>
      </c>
      <c r="F12" s="213">
        <f>SUM(F13:F20)</f>
        <v>0</v>
      </c>
      <c r="G12" s="22">
        <f t="shared" ref="G12:G75" si="1">E12+F12</f>
        <v>0</v>
      </c>
      <c r="H12" s="216">
        <f>SUM(H13:H20)</f>
        <v>0</v>
      </c>
      <c r="I12" s="216">
        <f>SUM(I13:I20)</f>
        <v>0</v>
      </c>
      <c r="J12" s="22">
        <f t="shared" ref="J12:J75" si="2">G12-H12</f>
        <v>0</v>
      </c>
    </row>
    <row r="13" spans="2:10" ht="14.1" customHeight="1" x14ac:dyDescent="0.15">
      <c r="B13" s="293"/>
      <c r="C13" s="256"/>
      <c r="D13" s="140" t="s">
        <v>412</v>
      </c>
      <c r="E13" s="207"/>
      <c r="F13" s="207"/>
      <c r="G13" s="41">
        <f t="shared" si="1"/>
        <v>0</v>
      </c>
      <c r="H13" s="207"/>
      <c r="I13" s="207"/>
      <c r="J13" s="41">
        <f t="shared" si="2"/>
        <v>0</v>
      </c>
    </row>
    <row r="14" spans="2:10" ht="14.1" customHeight="1" x14ac:dyDescent="0.15">
      <c r="B14" s="293"/>
      <c r="C14" s="256"/>
      <c r="D14" s="140" t="s">
        <v>413</v>
      </c>
      <c r="E14" s="207"/>
      <c r="F14" s="207"/>
      <c r="G14" s="41">
        <f t="shared" si="1"/>
        <v>0</v>
      </c>
      <c r="H14" s="207"/>
      <c r="I14" s="207"/>
      <c r="J14" s="41">
        <f t="shared" si="2"/>
        <v>0</v>
      </c>
    </row>
    <row r="15" spans="2:10" ht="14.1" customHeight="1" x14ac:dyDescent="0.15">
      <c r="B15" s="293"/>
      <c r="C15" s="256"/>
      <c r="D15" s="140" t="s">
        <v>414</v>
      </c>
      <c r="E15" s="207"/>
      <c r="F15" s="207"/>
      <c r="G15" s="41">
        <f t="shared" si="1"/>
        <v>0</v>
      </c>
      <c r="H15" s="207"/>
      <c r="I15" s="207"/>
      <c r="J15" s="41">
        <f t="shared" si="2"/>
        <v>0</v>
      </c>
    </row>
    <row r="16" spans="2:10" ht="14.1" customHeight="1" x14ac:dyDescent="0.15">
      <c r="B16" s="293"/>
      <c r="C16" s="256"/>
      <c r="D16" s="140" t="s">
        <v>415</v>
      </c>
      <c r="E16" s="207"/>
      <c r="F16" s="207"/>
      <c r="G16" s="41">
        <f t="shared" si="1"/>
        <v>0</v>
      </c>
      <c r="H16" s="207"/>
      <c r="I16" s="207"/>
      <c r="J16" s="41">
        <f t="shared" si="2"/>
        <v>0</v>
      </c>
    </row>
    <row r="17" spans="2:10" ht="14.1" customHeight="1" x14ac:dyDescent="0.15">
      <c r="B17" s="293"/>
      <c r="C17" s="256"/>
      <c r="D17" s="140" t="s">
        <v>416</v>
      </c>
      <c r="E17" s="207"/>
      <c r="F17" s="207"/>
      <c r="G17" s="41">
        <f t="shared" si="1"/>
        <v>0</v>
      </c>
      <c r="H17" s="207"/>
      <c r="I17" s="207"/>
      <c r="J17" s="41">
        <f t="shared" si="2"/>
        <v>0</v>
      </c>
    </row>
    <row r="18" spans="2:10" ht="14.1" customHeight="1" x14ac:dyDescent="0.15">
      <c r="B18" s="293"/>
      <c r="C18" s="256"/>
      <c r="D18" s="140" t="s">
        <v>417</v>
      </c>
      <c r="E18" s="207"/>
      <c r="F18" s="207"/>
      <c r="G18" s="41">
        <f t="shared" si="1"/>
        <v>0</v>
      </c>
      <c r="H18" s="207"/>
      <c r="I18" s="207"/>
      <c r="J18" s="41">
        <f t="shared" si="2"/>
        <v>0</v>
      </c>
    </row>
    <row r="19" spans="2:10" ht="14.1" customHeight="1" x14ac:dyDescent="0.15">
      <c r="B19" s="293"/>
      <c r="C19" s="256"/>
      <c r="D19" s="140" t="s">
        <v>418</v>
      </c>
      <c r="E19" s="207"/>
      <c r="F19" s="207"/>
      <c r="G19" s="41">
        <f t="shared" si="1"/>
        <v>0</v>
      </c>
      <c r="H19" s="207"/>
      <c r="I19" s="207"/>
      <c r="J19" s="41">
        <f t="shared" si="2"/>
        <v>0</v>
      </c>
    </row>
    <row r="20" spans="2:10" ht="14.1" customHeight="1" x14ac:dyDescent="0.15">
      <c r="B20" s="293"/>
      <c r="C20" s="256"/>
      <c r="D20" s="140" t="s">
        <v>419</v>
      </c>
      <c r="E20" s="207"/>
      <c r="F20" s="207"/>
      <c r="G20" s="41">
        <f t="shared" si="1"/>
        <v>0</v>
      </c>
      <c r="H20" s="207"/>
      <c r="I20" s="207"/>
      <c r="J20" s="41">
        <f t="shared" si="2"/>
        <v>0</v>
      </c>
    </row>
    <row r="21" spans="2:10" ht="6.95" customHeight="1" x14ac:dyDescent="0.15">
      <c r="B21" s="294"/>
      <c r="C21" s="295"/>
      <c r="D21" s="296"/>
      <c r="E21" s="213"/>
      <c r="F21" s="213"/>
      <c r="G21" s="41"/>
      <c r="H21" s="213"/>
      <c r="I21" s="213"/>
      <c r="J21" s="41"/>
    </row>
    <row r="22" spans="2:10" ht="14.1" customHeight="1" x14ac:dyDescent="0.15">
      <c r="B22" s="68"/>
      <c r="C22" s="175" t="s">
        <v>420</v>
      </c>
      <c r="D22" s="69"/>
      <c r="E22" s="213">
        <f>SUM(E23:E29)</f>
        <v>21215.7</v>
      </c>
      <c r="F22" s="213">
        <f>SUM(F23:F29)</f>
        <v>10984</v>
      </c>
      <c r="G22" s="22">
        <f t="shared" si="1"/>
        <v>32199.7</v>
      </c>
      <c r="H22" s="216">
        <f t="shared" ref="H22:I22" si="3">SUM(H23:H29)</f>
        <v>29579.1</v>
      </c>
      <c r="I22" s="216">
        <f t="shared" si="3"/>
        <v>28816.5</v>
      </c>
      <c r="J22" s="22">
        <f t="shared" si="2"/>
        <v>2620.6000000000022</v>
      </c>
    </row>
    <row r="23" spans="2:10" ht="14.1" customHeight="1" x14ac:dyDescent="0.15">
      <c r="B23" s="208"/>
      <c r="C23" s="256"/>
      <c r="D23" s="140" t="s">
        <v>421</v>
      </c>
      <c r="E23" s="207"/>
      <c r="F23" s="207"/>
      <c r="G23" s="41">
        <f t="shared" si="1"/>
        <v>0</v>
      </c>
      <c r="H23" s="207"/>
      <c r="I23" s="207"/>
      <c r="J23" s="41">
        <f t="shared" si="2"/>
        <v>0</v>
      </c>
    </row>
    <row r="24" spans="2:10" ht="14.1" customHeight="1" x14ac:dyDescent="0.15">
      <c r="B24" s="208"/>
      <c r="C24" s="256"/>
      <c r="D24" s="140" t="s">
        <v>422</v>
      </c>
      <c r="E24" s="207"/>
      <c r="F24" s="207"/>
      <c r="G24" s="41">
        <f t="shared" si="1"/>
        <v>0</v>
      </c>
      <c r="H24" s="207"/>
      <c r="I24" s="207"/>
      <c r="J24" s="41">
        <f t="shared" si="2"/>
        <v>0</v>
      </c>
    </row>
    <row r="25" spans="2:10" ht="14.1" customHeight="1" x14ac:dyDescent="0.15">
      <c r="B25" s="208"/>
      <c r="C25" s="256"/>
      <c r="D25" s="140" t="s">
        <v>423</v>
      </c>
      <c r="E25" s="207"/>
      <c r="F25" s="207"/>
      <c r="G25" s="41">
        <f t="shared" si="1"/>
        <v>0</v>
      </c>
      <c r="H25" s="207"/>
      <c r="I25" s="207"/>
      <c r="J25" s="41">
        <f t="shared" si="2"/>
        <v>0</v>
      </c>
    </row>
    <row r="26" spans="2:10" ht="14.1" customHeight="1" x14ac:dyDescent="0.15">
      <c r="B26" s="208"/>
      <c r="C26" s="256"/>
      <c r="D26" s="140" t="s">
        <v>424</v>
      </c>
      <c r="E26" s="207"/>
      <c r="F26" s="207"/>
      <c r="G26" s="41">
        <f t="shared" si="1"/>
        <v>0</v>
      </c>
      <c r="H26" s="207"/>
      <c r="I26" s="207"/>
      <c r="J26" s="41">
        <f t="shared" si="2"/>
        <v>0</v>
      </c>
    </row>
    <row r="27" spans="2:10" ht="14.1" customHeight="1" x14ac:dyDescent="0.15">
      <c r="B27" s="208"/>
      <c r="C27" s="256"/>
      <c r="D27" s="140" t="s">
        <v>425</v>
      </c>
      <c r="E27" s="207">
        <v>21215.7</v>
      </c>
      <c r="F27" s="207">
        <f>14775.9-3791.9</f>
        <v>10984</v>
      </c>
      <c r="G27" s="41">
        <f t="shared" si="1"/>
        <v>32199.7</v>
      </c>
      <c r="H27" s="207">
        <v>29579.1</v>
      </c>
      <c r="I27" s="207">
        <v>28816.5</v>
      </c>
      <c r="J27" s="41">
        <f t="shared" si="2"/>
        <v>2620.6000000000022</v>
      </c>
    </row>
    <row r="28" spans="2:10" ht="14.1" customHeight="1" x14ac:dyDescent="0.15">
      <c r="B28" s="208"/>
      <c r="C28" s="256"/>
      <c r="D28" s="140" t="s">
        <v>426</v>
      </c>
      <c r="E28" s="207"/>
      <c r="F28" s="207"/>
      <c r="G28" s="41">
        <f t="shared" si="1"/>
        <v>0</v>
      </c>
      <c r="H28" s="207"/>
      <c r="I28" s="207"/>
      <c r="J28" s="41">
        <f t="shared" si="2"/>
        <v>0</v>
      </c>
    </row>
    <row r="29" spans="2:10" ht="14.1" customHeight="1" x14ac:dyDescent="0.15">
      <c r="B29" s="208"/>
      <c r="C29" s="256"/>
      <c r="D29" s="140" t="s">
        <v>427</v>
      </c>
      <c r="E29" s="207"/>
      <c r="F29" s="207"/>
      <c r="G29" s="41">
        <f t="shared" si="1"/>
        <v>0</v>
      </c>
      <c r="H29" s="207"/>
      <c r="I29" s="207"/>
      <c r="J29" s="41">
        <f t="shared" si="2"/>
        <v>0</v>
      </c>
    </row>
    <row r="30" spans="2:10" ht="6.95" customHeight="1" x14ac:dyDescent="0.15">
      <c r="B30" s="294"/>
      <c r="C30" s="295"/>
      <c r="D30" s="296"/>
      <c r="E30" s="213"/>
      <c r="F30" s="213"/>
      <c r="G30" s="41"/>
      <c r="H30" s="213"/>
      <c r="I30" s="213"/>
      <c r="J30" s="41"/>
    </row>
    <row r="31" spans="2:10" ht="14.1" customHeight="1" x14ac:dyDescent="0.15">
      <c r="B31" s="68"/>
      <c r="C31" s="175" t="s">
        <v>428</v>
      </c>
      <c r="D31" s="69"/>
      <c r="E31" s="213">
        <f>SUM(E32:E40)</f>
        <v>0</v>
      </c>
      <c r="F31" s="213">
        <f>SUM(F32:F40)</f>
        <v>0</v>
      </c>
      <c r="G31" s="22">
        <f t="shared" si="1"/>
        <v>0</v>
      </c>
      <c r="H31" s="213">
        <f>SUM(H32:H40)</f>
        <v>0</v>
      </c>
      <c r="I31" s="213">
        <f>SUM(I32:I40)</f>
        <v>0</v>
      </c>
      <c r="J31" s="22">
        <f t="shared" si="2"/>
        <v>0</v>
      </c>
    </row>
    <row r="32" spans="2:10" ht="14.1" customHeight="1" x14ac:dyDescent="0.15">
      <c r="B32" s="208"/>
      <c r="C32" s="256"/>
      <c r="D32" s="140" t="s">
        <v>429</v>
      </c>
      <c r="E32" s="207"/>
      <c r="F32" s="207"/>
      <c r="G32" s="41">
        <f t="shared" si="1"/>
        <v>0</v>
      </c>
      <c r="H32" s="207"/>
      <c r="I32" s="207"/>
      <c r="J32" s="41">
        <f t="shared" si="2"/>
        <v>0</v>
      </c>
    </row>
    <row r="33" spans="2:10" ht="14.1" customHeight="1" x14ac:dyDescent="0.15">
      <c r="B33" s="208"/>
      <c r="C33" s="256"/>
      <c r="D33" s="140" t="s">
        <v>430</v>
      </c>
      <c r="E33" s="207"/>
      <c r="F33" s="207"/>
      <c r="G33" s="41">
        <f t="shared" si="1"/>
        <v>0</v>
      </c>
      <c r="H33" s="207"/>
      <c r="I33" s="207"/>
      <c r="J33" s="41">
        <f t="shared" si="2"/>
        <v>0</v>
      </c>
    </row>
    <row r="34" spans="2:10" ht="14.1" customHeight="1" x14ac:dyDescent="0.15">
      <c r="B34" s="208"/>
      <c r="C34" s="256"/>
      <c r="D34" s="140" t="s">
        <v>431</v>
      </c>
      <c r="E34" s="207"/>
      <c r="F34" s="207"/>
      <c r="G34" s="41">
        <f t="shared" si="1"/>
        <v>0</v>
      </c>
      <c r="H34" s="207"/>
      <c r="I34" s="207"/>
      <c r="J34" s="41">
        <f t="shared" si="2"/>
        <v>0</v>
      </c>
    </row>
    <row r="35" spans="2:10" ht="14.1" customHeight="1" x14ac:dyDescent="0.15">
      <c r="B35" s="208"/>
      <c r="C35" s="256"/>
      <c r="D35" s="140" t="s">
        <v>432</v>
      </c>
      <c r="E35" s="207"/>
      <c r="F35" s="207"/>
      <c r="G35" s="41">
        <f t="shared" si="1"/>
        <v>0</v>
      </c>
      <c r="H35" s="207"/>
      <c r="I35" s="207"/>
      <c r="J35" s="41">
        <f t="shared" si="2"/>
        <v>0</v>
      </c>
    </row>
    <row r="36" spans="2:10" ht="14.1" customHeight="1" x14ac:dyDescent="0.15">
      <c r="B36" s="208"/>
      <c r="C36" s="256"/>
      <c r="D36" s="140" t="s">
        <v>433</v>
      </c>
      <c r="E36" s="207"/>
      <c r="F36" s="207"/>
      <c r="G36" s="41">
        <f t="shared" si="1"/>
        <v>0</v>
      </c>
      <c r="H36" s="207"/>
      <c r="I36" s="207"/>
      <c r="J36" s="41">
        <f t="shared" si="2"/>
        <v>0</v>
      </c>
    </row>
    <row r="37" spans="2:10" ht="14.1" customHeight="1" x14ac:dyDescent="0.15">
      <c r="B37" s="208"/>
      <c r="C37" s="256"/>
      <c r="D37" s="140" t="s">
        <v>434</v>
      </c>
      <c r="E37" s="207"/>
      <c r="F37" s="207"/>
      <c r="G37" s="41">
        <f t="shared" si="1"/>
        <v>0</v>
      </c>
      <c r="H37" s="207"/>
      <c r="I37" s="207"/>
      <c r="J37" s="41">
        <f t="shared" si="2"/>
        <v>0</v>
      </c>
    </row>
    <row r="38" spans="2:10" ht="14.1" customHeight="1" x14ac:dyDescent="0.15">
      <c r="B38" s="208"/>
      <c r="C38" s="256"/>
      <c r="D38" s="140" t="s">
        <v>435</v>
      </c>
      <c r="E38" s="207"/>
      <c r="F38" s="207"/>
      <c r="G38" s="41">
        <f t="shared" si="1"/>
        <v>0</v>
      </c>
      <c r="H38" s="207"/>
      <c r="I38" s="207"/>
      <c r="J38" s="41">
        <f t="shared" si="2"/>
        <v>0</v>
      </c>
    </row>
    <row r="39" spans="2:10" ht="14.1" customHeight="1" x14ac:dyDescent="0.15">
      <c r="B39" s="208"/>
      <c r="C39" s="256"/>
      <c r="D39" s="140" t="s">
        <v>436</v>
      </c>
      <c r="E39" s="207"/>
      <c r="F39" s="207"/>
      <c r="G39" s="41">
        <f t="shared" si="1"/>
        <v>0</v>
      </c>
      <c r="H39" s="207"/>
      <c r="I39" s="207"/>
      <c r="J39" s="41">
        <f t="shared" si="2"/>
        <v>0</v>
      </c>
    </row>
    <row r="40" spans="2:10" ht="14.1" customHeight="1" x14ac:dyDescent="0.15">
      <c r="B40" s="208"/>
      <c r="C40" s="256"/>
      <c r="D40" s="140" t="s">
        <v>437</v>
      </c>
      <c r="E40" s="207"/>
      <c r="F40" s="207"/>
      <c r="G40" s="41">
        <f t="shared" si="1"/>
        <v>0</v>
      </c>
      <c r="H40" s="207"/>
      <c r="I40" s="207"/>
      <c r="J40" s="41">
        <f t="shared" si="2"/>
        <v>0</v>
      </c>
    </row>
    <row r="41" spans="2:10" ht="6.95" customHeight="1" x14ac:dyDescent="0.15">
      <c r="B41" s="294"/>
      <c r="C41" s="295"/>
      <c r="D41" s="296"/>
      <c r="E41" s="213"/>
      <c r="F41" s="213"/>
      <c r="G41" s="41"/>
      <c r="H41" s="207"/>
      <c r="I41" s="207"/>
      <c r="J41" s="41"/>
    </row>
    <row r="42" spans="2:10" ht="14.1" customHeight="1" x14ac:dyDescent="0.15">
      <c r="B42" s="68"/>
      <c r="C42" s="175" t="s">
        <v>438</v>
      </c>
      <c r="D42" s="69"/>
      <c r="E42" s="213">
        <f>SUM(E43:E46)</f>
        <v>0</v>
      </c>
      <c r="F42" s="213">
        <f>SUM(F43:F46)</f>
        <v>0</v>
      </c>
      <c r="G42" s="22">
        <f t="shared" si="1"/>
        <v>0</v>
      </c>
      <c r="H42" s="213">
        <f>SUM(H43:H46)</f>
        <v>0</v>
      </c>
      <c r="I42" s="213">
        <f>SUM(I43:I46)</f>
        <v>0</v>
      </c>
      <c r="J42" s="22">
        <f t="shared" si="2"/>
        <v>0</v>
      </c>
    </row>
    <row r="43" spans="2:10" ht="14.1" customHeight="1" x14ac:dyDescent="0.15">
      <c r="B43" s="208"/>
      <c r="C43" s="256"/>
      <c r="D43" s="140" t="s">
        <v>439</v>
      </c>
      <c r="E43" s="207"/>
      <c r="F43" s="207"/>
      <c r="G43" s="41">
        <f t="shared" si="1"/>
        <v>0</v>
      </c>
      <c r="H43" s="207"/>
      <c r="I43" s="207"/>
      <c r="J43" s="41">
        <f t="shared" si="2"/>
        <v>0</v>
      </c>
    </row>
    <row r="44" spans="2:10" ht="27" customHeight="1" x14ac:dyDescent="0.15">
      <c r="B44" s="208"/>
      <c r="C44" s="256"/>
      <c r="D44" s="140" t="s">
        <v>440</v>
      </c>
      <c r="E44" s="207"/>
      <c r="F44" s="207"/>
      <c r="G44" s="41">
        <f t="shared" si="1"/>
        <v>0</v>
      </c>
      <c r="H44" s="207"/>
      <c r="I44" s="207"/>
      <c r="J44" s="41">
        <f t="shared" si="2"/>
        <v>0</v>
      </c>
    </row>
    <row r="45" spans="2:10" ht="14.1" customHeight="1" x14ac:dyDescent="0.15">
      <c r="B45" s="208"/>
      <c r="C45" s="256"/>
      <c r="D45" s="140" t="s">
        <v>441</v>
      </c>
      <c r="E45" s="207"/>
      <c r="F45" s="207"/>
      <c r="G45" s="41">
        <f t="shared" si="1"/>
        <v>0</v>
      </c>
      <c r="H45" s="207"/>
      <c r="I45" s="207"/>
      <c r="J45" s="41">
        <f t="shared" si="2"/>
        <v>0</v>
      </c>
    </row>
    <row r="46" spans="2:10" ht="14.1" customHeight="1" x14ac:dyDescent="0.15">
      <c r="B46" s="208"/>
      <c r="C46" s="256"/>
      <c r="D46" s="140" t="s">
        <v>442</v>
      </c>
      <c r="E46" s="207"/>
      <c r="F46" s="207"/>
      <c r="G46" s="41">
        <f t="shared" si="1"/>
        <v>0</v>
      </c>
      <c r="H46" s="207"/>
      <c r="I46" s="207"/>
      <c r="J46" s="41">
        <f t="shared" si="2"/>
        <v>0</v>
      </c>
    </row>
    <row r="47" spans="2:10" ht="6.95" customHeight="1" x14ac:dyDescent="0.15">
      <c r="B47" s="294"/>
      <c r="C47" s="295"/>
      <c r="D47" s="296"/>
      <c r="E47" s="213"/>
      <c r="F47" s="213"/>
      <c r="G47" s="41"/>
      <c r="H47" s="213"/>
      <c r="I47" s="213"/>
      <c r="J47" s="41"/>
    </row>
    <row r="48" spans="2:10" ht="14.1" customHeight="1" x14ac:dyDescent="0.15">
      <c r="B48" s="202" t="s">
        <v>443</v>
      </c>
      <c r="C48" s="203"/>
      <c r="D48" s="204"/>
      <c r="E48" s="213">
        <f>E49+E59+E68+E79</f>
        <v>0</v>
      </c>
      <c r="F48" s="213">
        <f>F49+F59+F68+F79</f>
        <v>0</v>
      </c>
      <c r="G48" s="22">
        <f t="shared" si="1"/>
        <v>0</v>
      </c>
      <c r="H48" s="213">
        <f>H49+H59+H68+H79</f>
        <v>0</v>
      </c>
      <c r="I48" s="213">
        <f>I49+I59+I68+I79</f>
        <v>0</v>
      </c>
      <c r="J48" s="22">
        <f t="shared" si="2"/>
        <v>0</v>
      </c>
    </row>
    <row r="49" spans="2:10" ht="14.1" customHeight="1" x14ac:dyDescent="0.15">
      <c r="B49" s="68"/>
      <c r="C49" s="175" t="s">
        <v>411</v>
      </c>
      <c r="D49" s="69"/>
      <c r="E49" s="213">
        <f>SUM(E50:E57)</f>
        <v>0</v>
      </c>
      <c r="F49" s="213">
        <f>SUM(F50:F57)</f>
        <v>0</v>
      </c>
      <c r="G49" s="22">
        <f t="shared" si="1"/>
        <v>0</v>
      </c>
      <c r="H49" s="213">
        <f>H50+H60+H69+H80</f>
        <v>0</v>
      </c>
      <c r="I49" s="213">
        <f>SUM(I50:I57)</f>
        <v>0</v>
      </c>
      <c r="J49" s="22">
        <f t="shared" si="2"/>
        <v>0</v>
      </c>
    </row>
    <row r="50" spans="2:10" ht="14.1" customHeight="1" x14ac:dyDescent="0.15">
      <c r="B50" s="208"/>
      <c r="C50" s="256"/>
      <c r="D50" s="140" t="s">
        <v>412</v>
      </c>
      <c r="E50" s="207"/>
      <c r="F50" s="207"/>
      <c r="G50" s="41">
        <f t="shared" si="1"/>
        <v>0</v>
      </c>
      <c r="H50" s="207"/>
      <c r="I50" s="207"/>
      <c r="J50" s="41">
        <f t="shared" si="2"/>
        <v>0</v>
      </c>
    </row>
    <row r="51" spans="2:10" ht="14.1" customHeight="1" x14ac:dyDescent="0.15">
      <c r="B51" s="208"/>
      <c r="C51" s="256"/>
      <c r="D51" s="140" t="s">
        <v>413</v>
      </c>
      <c r="E51" s="207"/>
      <c r="F51" s="207"/>
      <c r="G51" s="41">
        <f t="shared" si="1"/>
        <v>0</v>
      </c>
      <c r="H51" s="207"/>
      <c r="I51" s="207"/>
      <c r="J51" s="41">
        <f t="shared" si="2"/>
        <v>0</v>
      </c>
    </row>
    <row r="52" spans="2:10" ht="14.1" customHeight="1" x14ac:dyDescent="0.15">
      <c r="B52" s="208"/>
      <c r="C52" s="256"/>
      <c r="D52" s="140" t="s">
        <v>414</v>
      </c>
      <c r="E52" s="207"/>
      <c r="F52" s="207"/>
      <c r="G52" s="41">
        <f t="shared" si="1"/>
        <v>0</v>
      </c>
      <c r="H52" s="207"/>
      <c r="I52" s="207"/>
      <c r="J52" s="41">
        <f t="shared" si="2"/>
        <v>0</v>
      </c>
    </row>
    <row r="53" spans="2:10" ht="14.1" customHeight="1" x14ac:dyDescent="0.15">
      <c r="B53" s="208"/>
      <c r="C53" s="256"/>
      <c r="D53" s="140" t="s">
        <v>415</v>
      </c>
      <c r="E53" s="207"/>
      <c r="F53" s="207"/>
      <c r="G53" s="41">
        <f t="shared" si="1"/>
        <v>0</v>
      </c>
      <c r="H53" s="207"/>
      <c r="I53" s="207"/>
      <c r="J53" s="41">
        <f t="shared" si="2"/>
        <v>0</v>
      </c>
    </row>
    <row r="54" spans="2:10" ht="14.1" customHeight="1" x14ac:dyDescent="0.15">
      <c r="B54" s="208"/>
      <c r="C54" s="256"/>
      <c r="D54" s="140" t="s">
        <v>416</v>
      </c>
      <c r="E54" s="207"/>
      <c r="F54" s="207"/>
      <c r="G54" s="41">
        <f t="shared" si="1"/>
        <v>0</v>
      </c>
      <c r="H54" s="207"/>
      <c r="I54" s="207"/>
      <c r="J54" s="41">
        <f t="shared" si="2"/>
        <v>0</v>
      </c>
    </row>
    <row r="55" spans="2:10" ht="14.1" customHeight="1" x14ac:dyDescent="0.15">
      <c r="B55" s="208"/>
      <c r="C55" s="256"/>
      <c r="D55" s="140" t="s">
        <v>417</v>
      </c>
      <c r="E55" s="207"/>
      <c r="F55" s="207"/>
      <c r="G55" s="41">
        <f t="shared" si="1"/>
        <v>0</v>
      </c>
      <c r="H55" s="207"/>
      <c r="I55" s="207"/>
      <c r="J55" s="41">
        <f t="shared" si="2"/>
        <v>0</v>
      </c>
    </row>
    <row r="56" spans="2:10" ht="14.1" customHeight="1" x14ac:dyDescent="0.15">
      <c r="B56" s="208"/>
      <c r="C56" s="256"/>
      <c r="D56" s="140" t="s">
        <v>418</v>
      </c>
      <c r="E56" s="207"/>
      <c r="F56" s="207"/>
      <c r="G56" s="41">
        <f t="shared" si="1"/>
        <v>0</v>
      </c>
      <c r="H56" s="207"/>
      <c r="I56" s="207"/>
      <c r="J56" s="41">
        <f t="shared" si="2"/>
        <v>0</v>
      </c>
    </row>
    <row r="57" spans="2:10" ht="14.1" customHeight="1" x14ac:dyDescent="0.15">
      <c r="B57" s="208"/>
      <c r="C57" s="256"/>
      <c r="D57" s="140" t="s">
        <v>419</v>
      </c>
      <c r="E57" s="207"/>
      <c r="F57" s="207"/>
      <c r="G57" s="41">
        <f t="shared" si="1"/>
        <v>0</v>
      </c>
      <c r="H57" s="207"/>
      <c r="I57" s="207"/>
      <c r="J57" s="41">
        <f t="shared" si="2"/>
        <v>0</v>
      </c>
    </row>
    <row r="58" spans="2:10" ht="6.95" customHeight="1" x14ac:dyDescent="0.15">
      <c r="B58" s="294"/>
      <c r="C58" s="295"/>
      <c r="D58" s="296"/>
      <c r="E58" s="213"/>
      <c r="F58" s="213"/>
      <c r="G58" s="41"/>
      <c r="H58" s="213"/>
      <c r="I58" s="213"/>
      <c r="J58" s="41"/>
    </row>
    <row r="59" spans="2:10" ht="14.1" customHeight="1" x14ac:dyDescent="0.15">
      <c r="B59" s="68"/>
      <c r="C59" s="175" t="s">
        <v>420</v>
      </c>
      <c r="D59" s="69"/>
      <c r="E59" s="213">
        <f>SUM(E60:E66)</f>
        <v>0</v>
      </c>
      <c r="F59" s="213">
        <f>SUM(F60:F66)</f>
        <v>0</v>
      </c>
      <c r="G59" s="22">
        <f t="shared" si="1"/>
        <v>0</v>
      </c>
      <c r="H59" s="213">
        <f>SUM(H60:H66)</f>
        <v>0</v>
      </c>
      <c r="I59" s="213">
        <f>SUM(I60:I66)</f>
        <v>0</v>
      </c>
      <c r="J59" s="22">
        <f t="shared" si="2"/>
        <v>0</v>
      </c>
    </row>
    <row r="60" spans="2:10" ht="14.1" customHeight="1" x14ac:dyDescent="0.15">
      <c r="B60" s="208"/>
      <c r="C60" s="256"/>
      <c r="D60" s="140" t="s">
        <v>421</v>
      </c>
      <c r="E60" s="207"/>
      <c r="F60" s="207"/>
      <c r="G60" s="41">
        <f t="shared" si="1"/>
        <v>0</v>
      </c>
      <c r="H60" s="207"/>
      <c r="I60" s="207"/>
      <c r="J60" s="41">
        <f t="shared" si="2"/>
        <v>0</v>
      </c>
    </row>
    <row r="61" spans="2:10" ht="14.1" customHeight="1" x14ac:dyDescent="0.15">
      <c r="B61" s="208"/>
      <c r="C61" s="256"/>
      <c r="D61" s="140" t="s">
        <v>422</v>
      </c>
      <c r="E61" s="207"/>
      <c r="F61" s="207"/>
      <c r="G61" s="41">
        <f t="shared" si="1"/>
        <v>0</v>
      </c>
      <c r="H61" s="207"/>
      <c r="I61" s="207"/>
      <c r="J61" s="41">
        <f t="shared" si="2"/>
        <v>0</v>
      </c>
    </row>
    <row r="62" spans="2:10" ht="14.1" customHeight="1" x14ac:dyDescent="0.15">
      <c r="B62" s="208"/>
      <c r="C62" s="256"/>
      <c r="D62" s="140" t="s">
        <v>423</v>
      </c>
      <c r="E62" s="207"/>
      <c r="F62" s="207"/>
      <c r="G62" s="41">
        <f t="shared" si="1"/>
        <v>0</v>
      </c>
      <c r="H62" s="207"/>
      <c r="I62" s="207"/>
      <c r="J62" s="41">
        <f t="shared" si="2"/>
        <v>0</v>
      </c>
    </row>
    <row r="63" spans="2:10" ht="14.1" customHeight="1" x14ac:dyDescent="0.15">
      <c r="B63" s="208"/>
      <c r="C63" s="256"/>
      <c r="D63" s="140" t="s">
        <v>424</v>
      </c>
      <c r="E63" s="207"/>
      <c r="F63" s="207"/>
      <c r="G63" s="41">
        <f t="shared" si="1"/>
        <v>0</v>
      </c>
      <c r="H63" s="207"/>
      <c r="I63" s="207"/>
      <c r="J63" s="41">
        <f t="shared" si="2"/>
        <v>0</v>
      </c>
    </row>
    <row r="64" spans="2:10" ht="14.1" customHeight="1" x14ac:dyDescent="0.15">
      <c r="B64" s="208"/>
      <c r="C64" s="256"/>
      <c r="D64" s="140" t="s">
        <v>425</v>
      </c>
      <c r="E64" s="207"/>
      <c r="F64" s="207"/>
      <c r="G64" s="41">
        <f t="shared" si="1"/>
        <v>0</v>
      </c>
      <c r="H64" s="207"/>
      <c r="I64" s="207"/>
      <c r="J64" s="41">
        <f t="shared" si="2"/>
        <v>0</v>
      </c>
    </row>
    <row r="65" spans="2:10" ht="14.1" customHeight="1" x14ac:dyDescent="0.15">
      <c r="B65" s="208"/>
      <c r="C65" s="256"/>
      <c r="D65" s="140" t="s">
        <v>426</v>
      </c>
      <c r="E65" s="207"/>
      <c r="F65" s="207"/>
      <c r="G65" s="41">
        <f t="shared" si="1"/>
        <v>0</v>
      </c>
      <c r="H65" s="207"/>
      <c r="I65" s="207"/>
      <c r="J65" s="41">
        <f t="shared" si="2"/>
        <v>0</v>
      </c>
    </row>
    <row r="66" spans="2:10" ht="14.1" customHeight="1" x14ac:dyDescent="0.15">
      <c r="B66" s="208"/>
      <c r="C66" s="256"/>
      <c r="D66" s="140" t="s">
        <v>427</v>
      </c>
      <c r="E66" s="207"/>
      <c r="F66" s="207"/>
      <c r="G66" s="41">
        <f t="shared" si="1"/>
        <v>0</v>
      </c>
      <c r="H66" s="207"/>
      <c r="I66" s="207"/>
      <c r="J66" s="41">
        <f t="shared" si="2"/>
        <v>0</v>
      </c>
    </row>
    <row r="67" spans="2:10" ht="6.95" customHeight="1" x14ac:dyDescent="0.15">
      <c r="B67" s="294"/>
      <c r="C67" s="295"/>
      <c r="D67" s="296"/>
      <c r="E67" s="213"/>
      <c r="F67" s="213"/>
      <c r="G67" s="41"/>
      <c r="H67" s="213"/>
      <c r="I67" s="213"/>
      <c r="J67" s="41"/>
    </row>
    <row r="68" spans="2:10" ht="14.1" customHeight="1" x14ac:dyDescent="0.15">
      <c r="B68" s="68"/>
      <c r="C68" s="175" t="s">
        <v>428</v>
      </c>
      <c r="D68" s="69"/>
      <c r="E68" s="213">
        <f>SUM(E69:E77)</f>
        <v>0</v>
      </c>
      <c r="F68" s="213">
        <f>SUM(F69:F77)</f>
        <v>0</v>
      </c>
      <c r="G68" s="22">
        <f t="shared" si="1"/>
        <v>0</v>
      </c>
      <c r="H68" s="213">
        <f>SUM(H69:H77)</f>
        <v>0</v>
      </c>
      <c r="I68" s="213">
        <f>SUM(I69:I77)</f>
        <v>0</v>
      </c>
      <c r="J68" s="22">
        <f t="shared" si="2"/>
        <v>0</v>
      </c>
    </row>
    <row r="69" spans="2:10" ht="14.1" customHeight="1" x14ac:dyDescent="0.15">
      <c r="B69" s="208"/>
      <c r="C69" s="256"/>
      <c r="D69" s="140" t="s">
        <v>429</v>
      </c>
      <c r="E69" s="207"/>
      <c r="F69" s="207"/>
      <c r="G69" s="41">
        <f t="shared" si="1"/>
        <v>0</v>
      </c>
      <c r="H69" s="207"/>
      <c r="I69" s="207"/>
      <c r="J69" s="41">
        <f t="shared" si="2"/>
        <v>0</v>
      </c>
    </row>
    <row r="70" spans="2:10" ht="14.1" customHeight="1" x14ac:dyDescent="0.15">
      <c r="B70" s="208"/>
      <c r="C70" s="256"/>
      <c r="D70" s="140" t="s">
        <v>430</v>
      </c>
      <c r="E70" s="207"/>
      <c r="F70" s="207"/>
      <c r="G70" s="41">
        <f t="shared" si="1"/>
        <v>0</v>
      </c>
      <c r="H70" s="207"/>
      <c r="I70" s="207"/>
      <c r="J70" s="41">
        <f t="shared" si="2"/>
        <v>0</v>
      </c>
    </row>
    <row r="71" spans="2:10" ht="14.1" customHeight="1" x14ac:dyDescent="0.15">
      <c r="B71" s="208"/>
      <c r="C71" s="256"/>
      <c r="D71" s="140" t="s">
        <v>431</v>
      </c>
      <c r="E71" s="207"/>
      <c r="F71" s="207"/>
      <c r="G71" s="41">
        <f t="shared" si="1"/>
        <v>0</v>
      </c>
      <c r="H71" s="207"/>
      <c r="I71" s="207"/>
      <c r="J71" s="41">
        <f t="shared" si="2"/>
        <v>0</v>
      </c>
    </row>
    <row r="72" spans="2:10" ht="14.1" customHeight="1" x14ac:dyDescent="0.15">
      <c r="B72" s="208"/>
      <c r="C72" s="256"/>
      <c r="D72" s="140" t="s">
        <v>432</v>
      </c>
      <c r="E72" s="207"/>
      <c r="F72" s="207"/>
      <c r="G72" s="41">
        <f t="shared" si="1"/>
        <v>0</v>
      </c>
      <c r="H72" s="207"/>
      <c r="I72" s="207"/>
      <c r="J72" s="41">
        <f t="shared" si="2"/>
        <v>0</v>
      </c>
    </row>
    <row r="73" spans="2:10" ht="14.1" customHeight="1" x14ac:dyDescent="0.15">
      <c r="B73" s="208"/>
      <c r="C73" s="256"/>
      <c r="D73" s="140" t="s">
        <v>433</v>
      </c>
      <c r="E73" s="207"/>
      <c r="F73" s="207"/>
      <c r="G73" s="41">
        <f t="shared" si="1"/>
        <v>0</v>
      </c>
      <c r="H73" s="207"/>
      <c r="I73" s="207"/>
      <c r="J73" s="41">
        <f t="shared" si="2"/>
        <v>0</v>
      </c>
    </row>
    <row r="74" spans="2:10" ht="14.1" customHeight="1" x14ac:dyDescent="0.15">
      <c r="B74" s="208"/>
      <c r="C74" s="256"/>
      <c r="D74" s="140" t="s">
        <v>434</v>
      </c>
      <c r="E74" s="207"/>
      <c r="F74" s="207"/>
      <c r="G74" s="41">
        <f t="shared" si="1"/>
        <v>0</v>
      </c>
      <c r="H74" s="207"/>
      <c r="I74" s="207"/>
      <c r="J74" s="41">
        <f t="shared" si="2"/>
        <v>0</v>
      </c>
    </row>
    <row r="75" spans="2:10" ht="14.1" customHeight="1" x14ac:dyDescent="0.15">
      <c r="B75" s="208"/>
      <c r="C75" s="256"/>
      <c r="D75" s="140" t="s">
        <v>435</v>
      </c>
      <c r="E75" s="207"/>
      <c r="F75" s="207"/>
      <c r="G75" s="41">
        <f t="shared" si="1"/>
        <v>0</v>
      </c>
      <c r="H75" s="207"/>
      <c r="I75" s="207"/>
      <c r="J75" s="41">
        <f t="shared" si="2"/>
        <v>0</v>
      </c>
    </row>
    <row r="76" spans="2:10" ht="14.1" customHeight="1" x14ac:dyDescent="0.15">
      <c r="B76" s="208"/>
      <c r="C76" s="256"/>
      <c r="D76" s="140" t="s">
        <v>436</v>
      </c>
      <c r="E76" s="207"/>
      <c r="F76" s="207"/>
      <c r="G76" s="41">
        <f t="shared" ref="G76:G77" si="4">E76+F76</f>
        <v>0</v>
      </c>
      <c r="H76" s="207"/>
      <c r="I76" s="207"/>
      <c r="J76" s="41">
        <f t="shared" ref="J76:J77" si="5">G76-H76</f>
        <v>0</v>
      </c>
    </row>
    <row r="77" spans="2:10" ht="14.1" customHeight="1" x14ac:dyDescent="0.15">
      <c r="B77" s="208"/>
      <c r="C77" s="256"/>
      <c r="D77" s="140" t="s">
        <v>437</v>
      </c>
      <c r="E77" s="207"/>
      <c r="F77" s="207"/>
      <c r="G77" s="41">
        <f t="shared" si="4"/>
        <v>0</v>
      </c>
      <c r="H77" s="207"/>
      <c r="I77" s="207"/>
      <c r="J77" s="41">
        <f t="shared" si="5"/>
        <v>0</v>
      </c>
    </row>
    <row r="78" spans="2:10" ht="6.95" customHeight="1" x14ac:dyDescent="0.15">
      <c r="B78" s="294"/>
      <c r="C78" s="295"/>
      <c r="D78" s="296"/>
      <c r="E78" s="213"/>
      <c r="F78" s="213"/>
      <c r="G78" s="41"/>
      <c r="H78" s="213"/>
      <c r="I78" s="213"/>
      <c r="J78" s="41"/>
    </row>
    <row r="79" spans="2:10" ht="14.1" customHeight="1" x14ac:dyDescent="0.15">
      <c r="B79" s="68"/>
      <c r="C79" s="175" t="s">
        <v>438</v>
      </c>
      <c r="D79" s="69"/>
      <c r="E79" s="213">
        <f>SUM(E80:E83)</f>
        <v>0</v>
      </c>
      <c r="F79" s="213">
        <f>SUM(F80:F83)</f>
        <v>0</v>
      </c>
      <c r="G79" s="22">
        <f t="shared" ref="G79:G85" si="6">E79+F79</f>
        <v>0</v>
      </c>
      <c r="H79" s="213">
        <f>SUM(H80:H83)</f>
        <v>0</v>
      </c>
      <c r="I79" s="213">
        <f>SUM(I80:I83)</f>
        <v>0</v>
      </c>
      <c r="J79" s="22">
        <f t="shared" ref="J79:J83" si="7">G79-H79</f>
        <v>0</v>
      </c>
    </row>
    <row r="80" spans="2:10" ht="14.1" customHeight="1" x14ac:dyDescent="0.15">
      <c r="B80" s="208"/>
      <c r="C80" s="256"/>
      <c r="D80" s="140" t="s">
        <v>444</v>
      </c>
      <c r="E80" s="207"/>
      <c r="F80" s="207"/>
      <c r="G80" s="41">
        <f t="shared" si="6"/>
        <v>0</v>
      </c>
      <c r="H80" s="207"/>
      <c r="I80" s="207"/>
      <c r="J80" s="41">
        <f t="shared" si="7"/>
        <v>0</v>
      </c>
    </row>
    <row r="81" spans="2:10" ht="27" customHeight="1" x14ac:dyDescent="0.15">
      <c r="B81" s="254"/>
      <c r="C81" s="297"/>
      <c r="D81" s="298" t="s">
        <v>440</v>
      </c>
      <c r="E81" s="299"/>
      <c r="F81" s="299"/>
      <c r="G81" s="35">
        <f t="shared" si="6"/>
        <v>0</v>
      </c>
      <c r="H81" s="299"/>
      <c r="I81" s="299"/>
      <c r="J81" s="35">
        <f t="shared" si="7"/>
        <v>0</v>
      </c>
    </row>
    <row r="82" spans="2:10" ht="14.1" customHeight="1" x14ac:dyDescent="0.15">
      <c r="B82" s="262"/>
      <c r="C82" s="300"/>
      <c r="D82" s="301" t="s">
        <v>441</v>
      </c>
      <c r="E82" s="268"/>
      <c r="F82" s="268"/>
      <c r="G82" s="40">
        <f t="shared" si="6"/>
        <v>0</v>
      </c>
      <c r="H82" s="268"/>
      <c r="I82" s="268"/>
      <c r="J82" s="40">
        <f t="shared" si="7"/>
        <v>0</v>
      </c>
    </row>
    <row r="83" spans="2:10" ht="14.1" customHeight="1" x14ac:dyDescent="0.15">
      <c r="B83" s="208"/>
      <c r="C83" s="256"/>
      <c r="D83" s="140" t="s">
        <v>442</v>
      </c>
      <c r="E83" s="207"/>
      <c r="F83" s="207"/>
      <c r="G83" s="41">
        <f t="shared" si="6"/>
        <v>0</v>
      </c>
      <c r="H83" s="207"/>
      <c r="I83" s="207"/>
      <c r="J83" s="41">
        <f t="shared" si="7"/>
        <v>0</v>
      </c>
    </row>
    <row r="84" spans="2:10" ht="6.95" customHeight="1" x14ac:dyDescent="0.15">
      <c r="B84" s="294"/>
      <c r="C84" s="295"/>
      <c r="D84" s="296"/>
      <c r="E84" s="213"/>
      <c r="F84" s="213"/>
      <c r="G84" s="41"/>
      <c r="H84" s="213"/>
      <c r="I84" s="213"/>
      <c r="J84" s="41"/>
    </row>
    <row r="85" spans="2:10" ht="14.1" customHeight="1" x14ac:dyDescent="0.15">
      <c r="B85" s="202" t="s">
        <v>392</v>
      </c>
      <c r="C85" s="203"/>
      <c r="D85" s="204"/>
      <c r="E85" s="213">
        <f>E11+E48</f>
        <v>21215.7</v>
      </c>
      <c r="F85" s="213">
        <f>F11+F48</f>
        <v>10984</v>
      </c>
      <c r="G85" s="22">
        <f t="shared" si="6"/>
        <v>32199.7</v>
      </c>
      <c r="H85" s="22">
        <f>H11+H48</f>
        <v>29579.1</v>
      </c>
      <c r="I85" s="22">
        <f>I11+I48</f>
        <v>28816.5</v>
      </c>
      <c r="J85" s="22">
        <f>G85-H85</f>
        <v>2620.6000000000022</v>
      </c>
    </row>
    <row r="86" spans="2:10" ht="6.95" customHeight="1" x14ac:dyDescent="0.15">
      <c r="B86" s="302"/>
      <c r="C86" s="303"/>
      <c r="D86" s="304"/>
      <c r="E86" s="267"/>
      <c r="F86" s="267"/>
      <c r="G86" s="267"/>
      <c r="H86" s="267"/>
      <c r="I86" s="267"/>
      <c r="J86" s="35"/>
    </row>
    <row r="87" spans="2:10" ht="6.95" customHeight="1" x14ac:dyDescent="0.15">
      <c r="B87" s="295"/>
      <c r="C87" s="295"/>
      <c r="D87" s="305"/>
      <c r="E87" s="250"/>
      <c r="F87" s="250"/>
      <c r="G87" s="250"/>
      <c r="H87" s="250"/>
      <c r="I87" s="250"/>
      <c r="J87" s="283"/>
    </row>
    <row r="88" spans="2:10" ht="6.95" customHeight="1" x14ac:dyDescent="0.2">
      <c r="B88" s="14" t="s">
        <v>124</v>
      </c>
      <c r="C88" s="18"/>
      <c r="D88" s="18"/>
      <c r="E88" s="18"/>
      <c r="F88" s="2"/>
      <c r="G88" s="250"/>
      <c r="H88" s="250"/>
      <c r="I88" s="250"/>
      <c r="J88" s="283"/>
    </row>
    <row r="89" spans="2:10" ht="6.95" customHeight="1" x14ac:dyDescent="0.2">
      <c r="B89" s="2"/>
      <c r="C89" s="2"/>
      <c r="D89" s="2"/>
      <c r="E89" s="2"/>
      <c r="F89" s="2"/>
      <c r="G89" s="250"/>
      <c r="H89" s="250"/>
      <c r="I89" s="250"/>
      <c r="J89" s="283"/>
    </row>
    <row r="90" spans="2:10" ht="6.95" customHeight="1" x14ac:dyDescent="0.2">
      <c r="B90" s="2"/>
      <c r="C90" s="2"/>
      <c r="D90" s="2"/>
      <c r="E90" s="2"/>
      <c r="F90" s="2"/>
      <c r="G90" s="250"/>
      <c r="H90" s="250"/>
      <c r="I90" s="250"/>
      <c r="J90" s="283"/>
    </row>
    <row r="91" spans="2:10" ht="6.95" customHeight="1" x14ac:dyDescent="0.2">
      <c r="B91" s="2"/>
      <c r="C91" s="2"/>
      <c r="D91" s="2"/>
      <c r="E91" s="2"/>
      <c r="F91" s="2"/>
      <c r="G91" s="250"/>
      <c r="H91" s="250"/>
      <c r="I91" s="250"/>
      <c r="J91" s="283"/>
    </row>
    <row r="92" spans="2:10" ht="6.95" customHeight="1" x14ac:dyDescent="0.2">
      <c r="B92" s="2"/>
      <c r="C92" s="2"/>
      <c r="D92" s="2"/>
      <c r="E92" s="2"/>
      <c r="F92" s="2"/>
      <c r="G92" s="250"/>
      <c r="H92" s="250"/>
      <c r="I92" s="250"/>
      <c r="J92" s="283"/>
    </row>
    <row r="93" spans="2:10" ht="6.95" customHeight="1" x14ac:dyDescent="0.2">
      <c r="B93" s="2"/>
      <c r="C93" s="2"/>
      <c r="D93" s="2"/>
      <c r="E93" s="2"/>
      <c r="F93" s="2"/>
      <c r="G93" s="250"/>
      <c r="H93" s="250"/>
      <c r="I93" s="250"/>
      <c r="J93" s="283"/>
    </row>
    <row r="94" spans="2:10" ht="6.95" customHeight="1" x14ac:dyDescent="0.2">
      <c r="B94" s="2"/>
      <c r="C94" s="2"/>
      <c r="D94" s="2"/>
      <c r="E94" s="2"/>
      <c r="F94" s="2"/>
      <c r="G94" s="250"/>
      <c r="H94" s="250"/>
      <c r="I94" s="250"/>
      <c r="J94" s="283"/>
    </row>
    <row r="95" spans="2:10" ht="6.95" customHeight="1" x14ac:dyDescent="0.2">
      <c r="B95" s="2"/>
      <c r="C95" s="2"/>
      <c r="D95" s="2"/>
      <c r="E95" s="2"/>
      <c r="F95" s="2"/>
      <c r="G95" s="250"/>
      <c r="H95" s="250"/>
      <c r="I95" s="250"/>
      <c r="J95" s="283"/>
    </row>
    <row r="96" spans="2:10" ht="6.95" customHeight="1" x14ac:dyDescent="0.25">
      <c r="B96"/>
      <c r="C96"/>
      <c r="D96"/>
      <c r="E96"/>
      <c r="F96"/>
    </row>
    <row r="97" spans="2:6" ht="14.25" customHeight="1" x14ac:dyDescent="0.25">
      <c r="B97"/>
      <c r="C97"/>
      <c r="D97"/>
      <c r="E97"/>
      <c r="F97"/>
    </row>
    <row r="98" spans="2:6" ht="14.25" customHeight="1" x14ac:dyDescent="0.25">
      <c r="B98"/>
      <c r="C98"/>
      <c r="D98"/>
      <c r="E98"/>
      <c r="F98"/>
    </row>
    <row r="99" spans="2:6" ht="14.25" customHeight="1" x14ac:dyDescent="0.2">
      <c r="B99" s="2"/>
      <c r="C99" s="2"/>
      <c r="D99" s="2"/>
      <c r="E99" s="2"/>
      <c r="F99" s="2"/>
    </row>
    <row r="100" spans="2:6" ht="14.25" customHeight="1" x14ac:dyDescent="0.15"/>
    <row r="101" spans="2:6" ht="14.25" customHeight="1" x14ac:dyDescent="0.15"/>
    <row r="102" spans="2:6" ht="14.25" customHeight="1" x14ac:dyDescent="0.15"/>
    <row r="103" spans="2:6" ht="14.25" customHeight="1" x14ac:dyDescent="0.15">
      <c r="D103" s="14"/>
    </row>
  </sheetData>
  <mergeCells count="14">
    <mergeCell ref="B48:D48"/>
    <mergeCell ref="B85:D85"/>
    <mergeCell ref="B7:J7"/>
    <mergeCell ref="B8:D9"/>
    <mergeCell ref="E8:I8"/>
    <mergeCell ref="J8:J9"/>
    <mergeCell ref="B10:D10"/>
    <mergeCell ref="B11:D11"/>
    <mergeCell ref="B1:J1"/>
    <mergeCell ref="B2:J2"/>
    <mergeCell ref="B3:J3"/>
    <mergeCell ref="B4:J4"/>
    <mergeCell ref="B5:J5"/>
    <mergeCell ref="B6:J6"/>
  </mergeCells>
  <pageMargins left="0.31496062992125984" right="0.31496062992125984" top="0.35433070866141736" bottom="0.59055118110236227" header="0.31496062992125984" footer="0.31496062992125984"/>
  <pageSetup scale="6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892A1-E4A8-4038-83F4-1E3D9E49D3F8}">
  <sheetPr>
    <pageSetUpPr fitToPage="1"/>
  </sheetPr>
  <dimension ref="A1:U51"/>
  <sheetViews>
    <sheetView showGridLines="0" tabSelected="1" zoomScaleNormal="100" workbookViewId="0">
      <selection activeCell="G15" sqref="G15"/>
    </sheetView>
  </sheetViews>
  <sheetFormatPr baseColWidth="10" defaultColWidth="0" defaultRowHeight="0" customHeight="1" zeroHeight="1" x14ac:dyDescent="0.2"/>
  <cols>
    <col min="1" max="3" width="2.7109375" style="2" customWidth="1"/>
    <col min="4" max="4" width="56.42578125" style="2" customWidth="1"/>
    <col min="5" max="5" width="13.42578125" style="2" customWidth="1"/>
    <col min="6" max="6" width="16.85546875" style="2" customWidth="1"/>
    <col min="7" max="7" width="14.28515625" style="2" customWidth="1"/>
    <col min="8" max="8" width="13" style="2" customWidth="1"/>
    <col min="9" max="9" width="13.140625" style="2" customWidth="1"/>
    <col min="10" max="10" width="14.42578125" style="2" customWidth="1"/>
    <col min="11" max="11" width="13" style="2" customWidth="1"/>
    <col min="12" max="12" width="2.7109375" style="2" customWidth="1"/>
    <col min="13" max="21" width="0" style="2" hidden="1" customWidth="1"/>
    <col min="22" max="16384" width="11.42578125" style="2" hidden="1"/>
  </cols>
  <sheetData>
    <row r="1" spans="2:11" ht="14.25" x14ac:dyDescent="0.2">
      <c r="B1" s="232" t="s">
        <v>445</v>
      </c>
      <c r="C1" s="232"/>
      <c r="D1" s="232"/>
      <c r="E1" s="232"/>
      <c r="F1" s="232"/>
      <c r="G1" s="232"/>
      <c r="H1" s="232"/>
      <c r="I1" s="232"/>
      <c r="J1" s="232"/>
      <c r="K1" s="233"/>
    </row>
    <row r="2" spans="2:11" ht="14.25" x14ac:dyDescent="0.2">
      <c r="B2" s="234" t="s">
        <v>446</v>
      </c>
      <c r="C2" s="234"/>
      <c r="D2" s="234"/>
      <c r="E2" s="234"/>
      <c r="F2" s="234"/>
      <c r="G2" s="234"/>
      <c r="H2" s="234"/>
      <c r="I2" s="234"/>
      <c r="J2" s="234"/>
      <c r="K2" s="235"/>
    </row>
    <row r="3" spans="2:11" s="6" customFormat="1" ht="15" x14ac:dyDescent="0.2">
      <c r="B3" s="3" t="s">
        <v>1</v>
      </c>
      <c r="C3" s="4"/>
      <c r="D3" s="4"/>
      <c r="E3" s="4"/>
      <c r="F3" s="4"/>
      <c r="G3" s="4"/>
      <c r="H3" s="4"/>
      <c r="I3" s="4"/>
      <c r="J3" s="5"/>
      <c r="K3" s="237"/>
    </row>
    <row r="4" spans="2:11" s="6" customFormat="1" ht="15" x14ac:dyDescent="0.2">
      <c r="B4" s="120" t="s">
        <v>405</v>
      </c>
      <c r="C4" s="121"/>
      <c r="D4" s="121"/>
      <c r="E4" s="121"/>
      <c r="F4" s="121"/>
      <c r="G4" s="121"/>
      <c r="H4" s="121"/>
      <c r="I4" s="121"/>
      <c r="J4" s="122"/>
      <c r="K4" s="241"/>
    </row>
    <row r="5" spans="2:11" s="6" customFormat="1" ht="15" x14ac:dyDescent="0.2">
      <c r="B5" s="120" t="s">
        <v>447</v>
      </c>
      <c r="C5" s="121"/>
      <c r="D5" s="121"/>
      <c r="E5" s="121"/>
      <c r="F5" s="121"/>
      <c r="G5" s="121"/>
      <c r="H5" s="121"/>
      <c r="I5" s="121"/>
      <c r="J5" s="122"/>
      <c r="K5" s="241"/>
    </row>
    <row r="6" spans="2:11" s="6" customFormat="1" ht="15" x14ac:dyDescent="0.2">
      <c r="B6" s="120" t="s">
        <v>237</v>
      </c>
      <c r="C6" s="121"/>
      <c r="D6" s="121"/>
      <c r="E6" s="121"/>
      <c r="F6" s="121"/>
      <c r="G6" s="121"/>
      <c r="H6" s="121"/>
      <c r="I6" s="121"/>
      <c r="J6" s="122"/>
      <c r="K6" s="241"/>
    </row>
    <row r="7" spans="2:11" s="6" customFormat="1" ht="15" x14ac:dyDescent="0.2">
      <c r="B7" s="123" t="s">
        <v>170</v>
      </c>
      <c r="C7" s="124"/>
      <c r="D7" s="124"/>
      <c r="E7" s="124"/>
      <c r="F7" s="124"/>
      <c r="G7" s="124"/>
      <c r="H7" s="124"/>
      <c r="I7" s="124"/>
      <c r="J7" s="125"/>
      <c r="K7" s="241"/>
    </row>
    <row r="8" spans="2:11" s="14" customFormat="1" ht="10.5" x14ac:dyDescent="0.15">
      <c r="B8" s="98" t="s">
        <v>407</v>
      </c>
      <c r="C8" s="98"/>
      <c r="D8" s="98"/>
      <c r="E8" s="60" t="s">
        <v>311</v>
      </c>
      <c r="F8" s="60"/>
      <c r="G8" s="60"/>
      <c r="H8" s="60"/>
      <c r="I8" s="60"/>
      <c r="J8" s="60" t="s">
        <v>408</v>
      </c>
      <c r="K8" s="306"/>
    </row>
    <row r="9" spans="2:11" s="14" customFormat="1" ht="21" x14ac:dyDescent="0.15">
      <c r="B9" s="98"/>
      <c r="C9" s="98"/>
      <c r="D9" s="98"/>
      <c r="E9" s="13" t="s">
        <v>313</v>
      </c>
      <c r="F9" s="13" t="s">
        <v>314</v>
      </c>
      <c r="G9" s="13" t="s">
        <v>315</v>
      </c>
      <c r="H9" s="13" t="s">
        <v>448</v>
      </c>
      <c r="I9" s="13" t="s">
        <v>213</v>
      </c>
      <c r="J9" s="60"/>
      <c r="K9" s="306"/>
    </row>
    <row r="10" spans="2:11" s="14" customFormat="1" ht="27.95" customHeight="1" x14ac:dyDescent="0.15">
      <c r="B10" s="307" t="s">
        <v>449</v>
      </c>
      <c r="C10" s="186"/>
      <c r="D10" s="187"/>
      <c r="E10" s="308">
        <f>E11+E12+E13+E16+E17+E20</f>
        <v>21215.7</v>
      </c>
      <c r="F10" s="308">
        <f>F11+F12+F13+F16+F17+F20</f>
        <v>10984</v>
      </c>
      <c r="G10" s="308">
        <f>E10+F10</f>
        <v>32199.7</v>
      </c>
      <c r="H10" s="308">
        <f>H11+H12+H13+H16+H17+H20</f>
        <v>29579.1</v>
      </c>
      <c r="I10" s="308">
        <f>I11+I12+I13+I16+I17+I20</f>
        <v>28816.5</v>
      </c>
      <c r="J10" s="308">
        <f>G10-H10</f>
        <v>2620.6000000000022</v>
      </c>
      <c r="K10" s="309"/>
    </row>
    <row r="11" spans="2:11" s="14" customFormat="1" ht="27.95" customHeight="1" x14ac:dyDescent="0.15">
      <c r="B11" s="68"/>
      <c r="C11" s="221" t="s">
        <v>450</v>
      </c>
      <c r="D11" s="222"/>
      <c r="E11" s="24">
        <v>21215.7</v>
      </c>
      <c r="F11" s="24">
        <f>14775.9-3791.9</f>
        <v>10984</v>
      </c>
      <c r="G11" s="41">
        <f t="shared" ref="G11:G33" si="0">E11+F11</f>
        <v>32199.7</v>
      </c>
      <c r="H11" s="24">
        <v>29579.1</v>
      </c>
      <c r="I11" s="30">
        <v>28816.5</v>
      </c>
      <c r="J11" s="41">
        <f t="shared" ref="J11:J33" si="1">G11-H11</f>
        <v>2620.6000000000022</v>
      </c>
      <c r="K11" s="283"/>
    </row>
    <row r="12" spans="2:11" s="14" customFormat="1" ht="27.95" customHeight="1" x14ac:dyDescent="0.15">
      <c r="B12" s="68"/>
      <c r="C12" s="221" t="s">
        <v>451</v>
      </c>
      <c r="D12" s="222"/>
      <c r="E12" s="67"/>
      <c r="F12" s="67"/>
      <c r="G12" s="72">
        <f t="shared" si="0"/>
        <v>0</v>
      </c>
      <c r="H12" s="67"/>
      <c r="I12" s="91"/>
      <c r="J12" s="72">
        <f t="shared" si="1"/>
        <v>0</v>
      </c>
      <c r="K12" s="283"/>
    </row>
    <row r="13" spans="2:11" s="138" customFormat="1" ht="27.95" customHeight="1" x14ac:dyDescent="0.15">
      <c r="B13" s="310"/>
      <c r="C13" s="135" t="s">
        <v>452</v>
      </c>
      <c r="D13" s="136"/>
      <c r="E13" s="66">
        <f>E14+E15</f>
        <v>0</v>
      </c>
      <c r="F13" s="66">
        <f>F14+F15</f>
        <v>0</v>
      </c>
      <c r="G13" s="66">
        <f t="shared" si="0"/>
        <v>0</v>
      </c>
      <c r="H13" s="66">
        <f>H14+H15</f>
        <v>0</v>
      </c>
      <c r="I13" s="66">
        <f>I14+I15</f>
        <v>0</v>
      </c>
      <c r="J13" s="66">
        <f t="shared" si="1"/>
        <v>0</v>
      </c>
      <c r="K13" s="309"/>
    </row>
    <row r="14" spans="2:11" s="14" customFormat="1" ht="27.95" customHeight="1" x14ac:dyDescent="0.15">
      <c r="B14" s="68"/>
      <c r="C14" s="215"/>
      <c r="D14" s="140" t="s">
        <v>453</v>
      </c>
      <c r="E14" s="67"/>
      <c r="F14" s="67"/>
      <c r="G14" s="72">
        <f t="shared" si="0"/>
        <v>0</v>
      </c>
      <c r="H14" s="67"/>
      <c r="I14" s="91"/>
      <c r="J14" s="72">
        <f t="shared" si="1"/>
        <v>0</v>
      </c>
      <c r="K14" s="283"/>
    </row>
    <row r="15" spans="2:11" s="14" customFormat="1" ht="27.95" customHeight="1" x14ac:dyDescent="0.15">
      <c r="B15" s="68"/>
      <c r="C15" s="215"/>
      <c r="D15" s="140" t="s">
        <v>454</v>
      </c>
      <c r="E15" s="67"/>
      <c r="F15" s="67"/>
      <c r="G15" s="72">
        <f t="shared" si="0"/>
        <v>0</v>
      </c>
      <c r="H15" s="67"/>
      <c r="I15" s="91"/>
      <c r="J15" s="72">
        <f t="shared" si="1"/>
        <v>0</v>
      </c>
      <c r="K15" s="283"/>
    </row>
    <row r="16" spans="2:11" s="14" customFormat="1" ht="27.95" customHeight="1" x14ac:dyDescent="0.15">
      <c r="B16" s="68"/>
      <c r="C16" s="221" t="s">
        <v>455</v>
      </c>
      <c r="D16" s="222"/>
      <c r="E16" s="67"/>
      <c r="F16" s="67"/>
      <c r="G16" s="72">
        <f t="shared" si="0"/>
        <v>0</v>
      </c>
      <c r="H16" s="67"/>
      <c r="I16" s="91"/>
      <c r="J16" s="72">
        <f t="shared" si="1"/>
        <v>0</v>
      </c>
      <c r="K16" s="283"/>
    </row>
    <row r="17" spans="2:11" s="138" customFormat="1" ht="27.95" customHeight="1" x14ac:dyDescent="0.15">
      <c r="B17" s="310"/>
      <c r="C17" s="135" t="s">
        <v>456</v>
      </c>
      <c r="D17" s="136"/>
      <c r="E17" s="66">
        <f>SUM(E18:E19)</f>
        <v>0</v>
      </c>
      <c r="F17" s="66">
        <f>SUM(F18:F19)</f>
        <v>0</v>
      </c>
      <c r="G17" s="66">
        <f t="shared" si="0"/>
        <v>0</v>
      </c>
      <c r="H17" s="66">
        <f>H18+H19</f>
        <v>0</v>
      </c>
      <c r="I17" s="66">
        <f>I18+I19</f>
        <v>0</v>
      </c>
      <c r="J17" s="66">
        <f t="shared" si="1"/>
        <v>0</v>
      </c>
      <c r="K17" s="309"/>
    </row>
    <row r="18" spans="2:11" s="14" customFormat="1" ht="27.95" customHeight="1" x14ac:dyDescent="0.15">
      <c r="B18" s="68"/>
      <c r="C18" s="311"/>
      <c r="D18" s="71" t="s">
        <v>457</v>
      </c>
      <c r="E18" s="91"/>
      <c r="F18" s="91"/>
      <c r="G18" s="72">
        <f t="shared" si="0"/>
        <v>0</v>
      </c>
      <c r="H18" s="67"/>
      <c r="I18" s="91"/>
      <c r="J18" s="72">
        <f t="shared" si="1"/>
        <v>0</v>
      </c>
      <c r="K18" s="283"/>
    </row>
    <row r="19" spans="2:11" s="14" customFormat="1" ht="27.95" customHeight="1" x14ac:dyDescent="0.15">
      <c r="B19" s="68"/>
      <c r="C19" s="311"/>
      <c r="D19" s="71" t="s">
        <v>458</v>
      </c>
      <c r="E19" s="91"/>
      <c r="F19" s="91"/>
      <c r="G19" s="72">
        <f t="shared" si="0"/>
        <v>0</v>
      </c>
      <c r="H19" s="67"/>
      <c r="I19" s="91"/>
      <c r="J19" s="72">
        <f t="shared" si="1"/>
        <v>0</v>
      </c>
      <c r="K19" s="283"/>
    </row>
    <row r="20" spans="2:11" s="14" customFormat="1" ht="27.95" customHeight="1" x14ac:dyDescent="0.15">
      <c r="B20" s="68"/>
      <c r="C20" s="221" t="s">
        <v>459</v>
      </c>
      <c r="D20" s="222"/>
      <c r="E20" s="91"/>
      <c r="F20" s="91"/>
      <c r="G20" s="72">
        <f t="shared" si="0"/>
        <v>0</v>
      </c>
      <c r="H20" s="67"/>
      <c r="I20" s="91"/>
      <c r="J20" s="72">
        <f t="shared" si="1"/>
        <v>0</v>
      </c>
      <c r="K20" s="283"/>
    </row>
    <row r="21" spans="2:11" s="14" customFormat="1" ht="27.95" customHeight="1" x14ac:dyDescent="0.15">
      <c r="B21" s="312"/>
      <c r="C21" s="215"/>
      <c r="D21" s="140"/>
      <c r="E21" s="72"/>
      <c r="F21" s="72"/>
      <c r="G21" s="72">
        <f t="shared" si="0"/>
        <v>0</v>
      </c>
      <c r="H21" s="67"/>
      <c r="I21" s="91"/>
      <c r="J21" s="72">
        <f t="shared" si="1"/>
        <v>0</v>
      </c>
      <c r="K21" s="313"/>
    </row>
    <row r="22" spans="2:11" s="14" customFormat="1" ht="27.95" customHeight="1" x14ac:dyDescent="0.15">
      <c r="B22" s="218" t="s">
        <v>460</v>
      </c>
      <c r="C22" s="135"/>
      <c r="D22" s="136"/>
      <c r="E22" s="66">
        <f>E23+E24+E25+E28+E29+E32</f>
        <v>0</v>
      </c>
      <c r="F22" s="66">
        <f>F23+F24+F25+F28+F29+F32</f>
        <v>0</v>
      </c>
      <c r="G22" s="189">
        <f>E22+F22</f>
        <v>0</v>
      </c>
      <c r="H22" s="66">
        <f t="shared" ref="H22:I22" si="2">H23+H24+H25+H28+H29+H32</f>
        <v>0</v>
      </c>
      <c r="I22" s="66">
        <f t="shared" si="2"/>
        <v>0</v>
      </c>
      <c r="J22" s="66">
        <f t="shared" si="1"/>
        <v>0</v>
      </c>
      <c r="K22" s="309"/>
    </row>
    <row r="23" spans="2:11" s="14" customFormat="1" ht="27.95" customHeight="1" x14ac:dyDescent="0.15">
      <c r="B23" s="68"/>
      <c r="C23" s="221" t="s">
        <v>450</v>
      </c>
      <c r="D23" s="222"/>
      <c r="E23" s="67"/>
      <c r="F23" s="67"/>
      <c r="G23" s="72">
        <f t="shared" ref="G23:G24" si="3">E23+F23</f>
        <v>0</v>
      </c>
      <c r="H23" s="67"/>
      <c r="I23" s="91"/>
      <c r="J23" s="72">
        <f t="shared" si="1"/>
        <v>0</v>
      </c>
      <c r="K23" s="283"/>
    </row>
    <row r="24" spans="2:11" s="14" customFormat="1" ht="27.95" customHeight="1" x14ac:dyDescent="0.15">
      <c r="B24" s="68"/>
      <c r="C24" s="221" t="s">
        <v>451</v>
      </c>
      <c r="D24" s="222"/>
      <c r="E24" s="67"/>
      <c r="F24" s="67"/>
      <c r="G24" s="72">
        <f t="shared" si="3"/>
        <v>0</v>
      </c>
      <c r="H24" s="67"/>
      <c r="I24" s="91"/>
      <c r="J24" s="72">
        <f t="shared" si="1"/>
        <v>0</v>
      </c>
      <c r="K24" s="283"/>
    </row>
    <row r="25" spans="2:11" s="138" customFormat="1" ht="27.95" customHeight="1" x14ac:dyDescent="0.15">
      <c r="B25" s="310"/>
      <c r="C25" s="135" t="s">
        <v>452</v>
      </c>
      <c r="D25" s="136"/>
      <c r="E25" s="66">
        <f>E26+E27</f>
        <v>0</v>
      </c>
      <c r="F25" s="66">
        <f>F26+F27</f>
        <v>0</v>
      </c>
      <c r="G25" s="66">
        <f>E25+F25</f>
        <v>0</v>
      </c>
      <c r="H25" s="66">
        <f>H26+H27</f>
        <v>0</v>
      </c>
      <c r="I25" s="66">
        <f>I26+I27</f>
        <v>0</v>
      </c>
      <c r="J25" s="66">
        <f>G25-H25</f>
        <v>0</v>
      </c>
      <c r="K25" s="309"/>
    </row>
    <row r="26" spans="2:11" s="14" customFormat="1" ht="27.95" customHeight="1" x14ac:dyDescent="0.15">
      <c r="B26" s="68"/>
      <c r="C26" s="215"/>
      <c r="D26" s="140" t="s">
        <v>453</v>
      </c>
      <c r="E26" s="67"/>
      <c r="F26" s="67"/>
      <c r="G26" s="72">
        <f>E26+F26</f>
        <v>0</v>
      </c>
      <c r="H26" s="91"/>
      <c r="I26" s="91"/>
      <c r="J26" s="72">
        <f t="shared" si="1"/>
        <v>0</v>
      </c>
      <c r="K26" s="283"/>
    </row>
    <row r="27" spans="2:11" s="14" customFormat="1" ht="27.95" customHeight="1" x14ac:dyDescent="0.15">
      <c r="B27" s="68"/>
      <c r="C27" s="215"/>
      <c r="D27" s="140" t="s">
        <v>454</v>
      </c>
      <c r="E27" s="67"/>
      <c r="F27" s="67"/>
      <c r="G27" s="72">
        <f t="shared" si="0"/>
        <v>0</v>
      </c>
      <c r="H27" s="91"/>
      <c r="I27" s="91"/>
      <c r="J27" s="72">
        <f t="shared" si="1"/>
        <v>0</v>
      </c>
      <c r="K27" s="283"/>
    </row>
    <row r="28" spans="2:11" s="14" customFormat="1" ht="27.95" customHeight="1" x14ac:dyDescent="0.15">
      <c r="B28" s="68"/>
      <c r="C28" s="221" t="s">
        <v>455</v>
      </c>
      <c r="D28" s="222"/>
      <c r="E28" s="67"/>
      <c r="F28" s="67"/>
      <c r="G28" s="72">
        <f t="shared" si="0"/>
        <v>0</v>
      </c>
      <c r="H28" s="91"/>
      <c r="I28" s="91"/>
      <c r="J28" s="72">
        <f t="shared" si="1"/>
        <v>0</v>
      </c>
      <c r="K28" s="283"/>
    </row>
    <row r="29" spans="2:11" s="138" customFormat="1" ht="27.95" customHeight="1" x14ac:dyDescent="0.15">
      <c r="B29" s="310"/>
      <c r="C29" s="135" t="s">
        <v>456</v>
      </c>
      <c r="D29" s="136"/>
      <c r="E29" s="66">
        <f>E30+E31</f>
        <v>0</v>
      </c>
      <c r="F29" s="66">
        <f>F30+F31</f>
        <v>0</v>
      </c>
      <c r="G29" s="66">
        <f t="shared" si="0"/>
        <v>0</v>
      </c>
      <c r="H29" s="66">
        <f>H30+H31</f>
        <v>0</v>
      </c>
      <c r="I29" s="66">
        <f>I30+I31</f>
        <v>0</v>
      </c>
      <c r="J29" s="66">
        <f t="shared" si="1"/>
        <v>0</v>
      </c>
      <c r="K29" s="309"/>
    </row>
    <row r="30" spans="2:11" s="14" customFormat="1" ht="27.95" customHeight="1" x14ac:dyDescent="0.15">
      <c r="B30" s="68"/>
      <c r="C30" s="311"/>
      <c r="D30" s="71" t="s">
        <v>457</v>
      </c>
      <c r="E30" s="91"/>
      <c r="F30" s="91"/>
      <c r="G30" s="72">
        <f t="shared" si="0"/>
        <v>0</v>
      </c>
      <c r="H30" s="91"/>
      <c r="I30" s="91"/>
      <c r="J30" s="72">
        <f t="shared" si="1"/>
        <v>0</v>
      </c>
      <c r="K30" s="283"/>
    </row>
    <row r="31" spans="2:11" s="14" customFormat="1" ht="27.95" customHeight="1" x14ac:dyDescent="0.15">
      <c r="B31" s="68"/>
      <c r="C31" s="311"/>
      <c r="D31" s="71" t="s">
        <v>458</v>
      </c>
      <c r="E31" s="91"/>
      <c r="F31" s="91"/>
      <c r="G31" s="72">
        <f t="shared" si="0"/>
        <v>0</v>
      </c>
      <c r="H31" s="91"/>
      <c r="I31" s="91"/>
      <c r="J31" s="72">
        <f t="shared" si="1"/>
        <v>0</v>
      </c>
      <c r="K31" s="283"/>
    </row>
    <row r="32" spans="2:11" s="14" customFormat="1" ht="27.95" customHeight="1" x14ac:dyDescent="0.15">
      <c r="B32" s="68"/>
      <c r="C32" s="221" t="s">
        <v>459</v>
      </c>
      <c r="D32" s="222"/>
      <c r="E32" s="91"/>
      <c r="F32" s="91"/>
      <c r="G32" s="72">
        <f t="shared" si="0"/>
        <v>0</v>
      </c>
      <c r="H32" s="91"/>
      <c r="I32" s="91"/>
      <c r="J32" s="72">
        <f t="shared" si="1"/>
        <v>0</v>
      </c>
      <c r="K32" s="283"/>
    </row>
    <row r="33" spans="2:11" s="14" customFormat="1" ht="27.95" customHeight="1" x14ac:dyDescent="0.15">
      <c r="B33" s="218" t="s">
        <v>461</v>
      </c>
      <c r="C33" s="135"/>
      <c r="D33" s="136"/>
      <c r="E33" s="66">
        <f>E10+E22</f>
        <v>21215.7</v>
      </c>
      <c r="F33" s="66">
        <f>F10+F22</f>
        <v>10984</v>
      </c>
      <c r="G33" s="66">
        <f t="shared" si="0"/>
        <v>32199.7</v>
      </c>
      <c r="H33" s="66">
        <f>H10+H22</f>
        <v>29579.1</v>
      </c>
      <c r="I33" s="66">
        <f>I10+I22</f>
        <v>28816.5</v>
      </c>
      <c r="J33" s="66">
        <f t="shared" si="1"/>
        <v>2620.6000000000022</v>
      </c>
      <c r="K33" s="309"/>
    </row>
    <row r="34" spans="2:11" s="14" customFormat="1" ht="27.95" customHeight="1" x14ac:dyDescent="0.15">
      <c r="B34" s="314"/>
      <c r="C34" s="315"/>
      <c r="D34" s="316"/>
      <c r="E34" s="317"/>
      <c r="F34" s="317"/>
      <c r="G34" s="281"/>
      <c r="H34" s="317"/>
      <c r="I34" s="317"/>
      <c r="J34" s="281"/>
      <c r="K34" s="283"/>
    </row>
    <row r="35" spans="2:11" s="14" customFormat="1" ht="7.5" customHeight="1" x14ac:dyDescent="0.15">
      <c r="B35" s="318"/>
      <c r="C35" s="318"/>
      <c r="D35" s="318"/>
      <c r="E35" s="319"/>
      <c r="F35" s="319"/>
      <c r="G35" s="283"/>
      <c r="H35" s="319"/>
      <c r="I35" s="319"/>
      <c r="J35" s="283"/>
      <c r="K35" s="283"/>
    </row>
    <row r="36" spans="2:11" s="14" customFormat="1" ht="14.1" customHeight="1" x14ac:dyDescent="0.2">
      <c r="B36" s="14" t="s">
        <v>124</v>
      </c>
      <c r="C36" s="18"/>
      <c r="D36" s="18"/>
      <c r="E36" s="18"/>
      <c r="F36" s="2"/>
      <c r="G36" s="283"/>
      <c r="H36" s="319"/>
      <c r="I36" s="319"/>
      <c r="J36" s="283"/>
      <c r="K36" s="283"/>
    </row>
    <row r="37" spans="2:11" s="14" customFormat="1" ht="14.1" customHeight="1" x14ac:dyDescent="0.2">
      <c r="B37" s="2"/>
      <c r="C37" s="2"/>
      <c r="D37" s="2"/>
      <c r="E37" s="2"/>
      <c r="F37" s="2"/>
      <c r="G37" s="283"/>
      <c r="H37" s="319"/>
      <c r="I37" s="319"/>
      <c r="J37" s="283"/>
      <c r="K37" s="283"/>
    </row>
    <row r="38" spans="2:11" s="14" customFormat="1" ht="14.1" customHeight="1" x14ac:dyDescent="0.2">
      <c r="B38" s="2"/>
      <c r="C38" s="2"/>
      <c r="D38" s="2"/>
      <c r="E38" s="2"/>
      <c r="F38" s="2"/>
      <c r="G38" s="283"/>
      <c r="H38" s="319"/>
      <c r="I38" s="319"/>
      <c r="J38" s="283"/>
      <c r="K38" s="283"/>
    </row>
    <row r="39" spans="2:11" s="14" customFormat="1" ht="14.1" customHeight="1" x14ac:dyDescent="0.2">
      <c r="B39" s="2"/>
      <c r="C39" s="2"/>
      <c r="D39" s="2"/>
      <c r="E39" s="2"/>
      <c r="F39" s="2"/>
      <c r="G39" s="283"/>
      <c r="H39" s="319"/>
      <c r="I39" s="319"/>
      <c r="J39" s="283"/>
      <c r="K39" s="283"/>
    </row>
    <row r="40" spans="2:11" s="14" customFormat="1" ht="14.1" customHeight="1" x14ac:dyDescent="0.2">
      <c r="B40" s="2"/>
      <c r="C40" s="2"/>
      <c r="D40" s="2"/>
      <c r="E40" s="2"/>
      <c r="F40" s="2"/>
      <c r="G40" s="283"/>
      <c r="H40" s="319"/>
      <c r="I40" s="319"/>
      <c r="J40" s="283"/>
      <c r="K40" s="283"/>
    </row>
    <row r="41" spans="2:11" s="14" customFormat="1" ht="14.1" customHeight="1" x14ac:dyDescent="0.2">
      <c r="B41" s="2"/>
      <c r="C41" s="2"/>
      <c r="D41" s="2"/>
      <c r="E41" s="2"/>
      <c r="F41" s="2"/>
      <c r="G41" s="283"/>
      <c r="H41" s="319"/>
      <c r="I41" s="319"/>
      <c r="J41" s="283"/>
      <c r="K41" s="283"/>
    </row>
    <row r="42" spans="2:11" s="14" customFormat="1" ht="14.1" customHeight="1" x14ac:dyDescent="0.2">
      <c r="B42" s="2"/>
      <c r="C42" s="2"/>
      <c r="D42" s="2"/>
      <c r="E42" s="2"/>
      <c r="F42" s="2"/>
      <c r="G42" s="283"/>
      <c r="H42" s="319"/>
      <c r="I42" s="319"/>
      <c r="J42" s="283"/>
      <c r="K42" s="283"/>
    </row>
    <row r="43" spans="2:11" s="14" customFormat="1" ht="14.1" customHeight="1" x14ac:dyDescent="0.2">
      <c r="B43" s="2"/>
      <c r="C43" s="2"/>
      <c r="D43" s="2"/>
      <c r="E43" s="2"/>
      <c r="F43" s="2"/>
      <c r="G43" s="283"/>
      <c r="H43" s="319"/>
      <c r="I43" s="319"/>
      <c r="J43" s="283"/>
      <c r="K43" s="283"/>
    </row>
    <row r="44" spans="2:11" s="14" customFormat="1" ht="14.1" customHeight="1" x14ac:dyDescent="0.25">
      <c r="B44"/>
      <c r="C44"/>
      <c r="D44"/>
      <c r="E44"/>
      <c r="F44"/>
      <c r="G44" s="283"/>
      <c r="H44" s="319"/>
      <c r="I44" s="319"/>
      <c r="J44" s="283"/>
      <c r="K44" s="283"/>
    </row>
    <row r="45" spans="2:11" s="14" customFormat="1" ht="14.1" customHeight="1" x14ac:dyDescent="0.25">
      <c r="B45"/>
      <c r="C45"/>
      <c r="D45"/>
      <c r="E45"/>
      <c r="F45"/>
      <c r="G45" s="283"/>
      <c r="H45" s="319"/>
      <c r="I45" s="319"/>
      <c r="J45" s="283"/>
      <c r="K45" s="283"/>
    </row>
    <row r="46" spans="2:11" ht="14.1" customHeight="1" x14ac:dyDescent="0.25">
      <c r="B46"/>
      <c r="C46"/>
      <c r="D46"/>
      <c r="E46"/>
      <c r="F46"/>
    </row>
    <row r="47" spans="2:11" ht="0" hidden="1" customHeight="1" x14ac:dyDescent="0.2"/>
    <row r="48" spans="2:11" ht="0" hidden="1" customHeight="1" x14ac:dyDescent="0.25">
      <c r="B48"/>
      <c r="C48"/>
      <c r="D48"/>
      <c r="E48"/>
      <c r="F48"/>
    </row>
    <row r="49" spans="2:6" ht="0" hidden="1" customHeight="1" x14ac:dyDescent="0.25">
      <c r="B49"/>
      <c r="C49"/>
      <c r="D49"/>
      <c r="E49"/>
      <c r="F49"/>
    </row>
    <row r="50" spans="2:6" ht="0" hidden="1" customHeight="1" x14ac:dyDescent="0.25">
      <c r="B50"/>
      <c r="C50"/>
      <c r="D50"/>
      <c r="E50"/>
      <c r="F50"/>
    </row>
    <row r="51" spans="2:6" ht="0" hidden="1" customHeight="1" x14ac:dyDescent="0.2"/>
  </sheetData>
  <mergeCells count="25">
    <mergeCell ref="B33:D33"/>
    <mergeCell ref="C23:D23"/>
    <mergeCell ref="C24:D24"/>
    <mergeCell ref="C25:D25"/>
    <mergeCell ref="C28:D28"/>
    <mergeCell ref="C29:D29"/>
    <mergeCell ref="C32:D32"/>
    <mergeCell ref="C12:D12"/>
    <mergeCell ref="C13:D13"/>
    <mergeCell ref="C16:D16"/>
    <mergeCell ref="C17:D17"/>
    <mergeCell ref="C20:D20"/>
    <mergeCell ref="B22:D22"/>
    <mergeCell ref="B7:J7"/>
    <mergeCell ref="B8:D9"/>
    <mergeCell ref="E8:I8"/>
    <mergeCell ref="J8:J9"/>
    <mergeCell ref="B10:D10"/>
    <mergeCell ref="C11:D11"/>
    <mergeCell ref="B1:J1"/>
    <mergeCell ref="B2:J2"/>
    <mergeCell ref="B3:J3"/>
    <mergeCell ref="B4:J4"/>
    <mergeCell ref="B5:J5"/>
    <mergeCell ref="B6:J6"/>
  </mergeCells>
  <pageMargins left="0.11811023622047245" right="0.11811023622047245" top="0.35433070866141736" bottom="0.35433070866141736" header="0.31496062992125984" footer="0.31496062992125984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6c)</vt:lpstr>
      <vt:lpstr>Formato 6d)</vt:lpstr>
      <vt:lpstr>Hoja1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6c)'!Área_de_impresión</vt:lpstr>
      <vt:lpstr>'Formato 6d)'!Área_de_impresión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CREDOMEX</dc:creator>
  <cp:lastModifiedBy>CREDOMEX</cp:lastModifiedBy>
  <dcterms:created xsi:type="dcterms:W3CDTF">2020-10-23T23:34:12Z</dcterms:created>
  <dcterms:modified xsi:type="dcterms:W3CDTF">2020-10-23T23:43:45Z</dcterms:modified>
</cp:coreProperties>
</file>